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584" activeTab="3"/>
  </bookViews>
  <sheets>
    <sheet name="Balance indicators" sheetId="2" r:id="rId1"/>
    <sheet name="Profit and loss items" sheetId="3" r:id="rId2"/>
    <sheet name="Digital settlements" sheetId="6" r:id="rId3"/>
    <sheet name="Other indicators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10" i="3" s="1"/>
  <c r="I15" i="3" s="1"/>
  <c r="I45" i="2"/>
  <c r="I46" i="2" s="1"/>
  <c r="I37" i="2"/>
  <c r="I35" i="2"/>
  <c r="I30" i="2"/>
  <c r="I27" i="2"/>
  <c r="Z3" i="3" l="1"/>
  <c r="W3" i="3"/>
  <c r="T10" i="3"/>
</calcChain>
</file>

<file path=xl/sharedStrings.xml><?xml version="1.0" encoding="utf-8"?>
<sst xmlns="http://schemas.openxmlformats.org/spreadsheetml/2006/main" count="923" uniqueCount="302">
  <si>
    <t>1.2.2.</t>
  </si>
  <si>
    <t>6.1</t>
  </si>
  <si>
    <t>7.1</t>
  </si>
  <si>
    <t>7.2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</si>
  <si>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</si>
  <si>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</si>
  <si>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</si>
  <si>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</si>
  <si>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</si>
  <si>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</si>
  <si>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</si>
  <si>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</si>
  <si>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</si>
  <si>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</si>
  <si>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</si>
  <si>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</si>
  <si>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</si>
  <si>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</si>
  <si>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</si>
  <si>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1.1</t>
  </si>
  <si>
    <t>1.1.1</t>
  </si>
  <si>
    <t>1.1.2</t>
  </si>
  <si>
    <t>1.2</t>
  </si>
  <si>
    <t>1.2.1</t>
  </si>
  <si>
    <t>2.1</t>
  </si>
  <si>
    <t>5.1</t>
  </si>
  <si>
    <t>No.</t>
  </si>
  <si>
    <t>3.1</t>
  </si>
  <si>
    <t>4.1</t>
  </si>
  <si>
    <t>4.1.1</t>
  </si>
  <si>
    <t>6.2</t>
  </si>
  <si>
    <t>7.*</t>
  </si>
  <si>
    <t>7.**</t>
  </si>
  <si>
    <t xml:space="preserve">AccessBank </t>
  </si>
  <si>
    <t xml:space="preserve">AFB Bank </t>
  </si>
  <si>
    <t xml:space="preserve">Bank Avrasiya </t>
  </si>
  <si>
    <t xml:space="preserve">Bank BTB </t>
  </si>
  <si>
    <t xml:space="preserve">Bank of Baku </t>
  </si>
  <si>
    <t xml:space="preserve">Bank Respublika </t>
  </si>
  <si>
    <t xml:space="preserve">Expressbank </t>
  </si>
  <si>
    <t xml:space="preserve">Kapital Bank </t>
  </si>
  <si>
    <t xml:space="preserve">Premium Bank </t>
  </si>
  <si>
    <t xml:space="preserve">TuranBank </t>
  </si>
  <si>
    <t xml:space="preserve">Xalq Bank </t>
  </si>
  <si>
    <t xml:space="preserve">Yelo Bank </t>
  </si>
  <si>
    <t xml:space="preserve">Ziraat Bank Azərbaycan </t>
  </si>
  <si>
    <t xml:space="preserve">Unibank </t>
  </si>
  <si>
    <t>0</t>
  </si>
  <si>
    <t>0.503</t>
  </si>
  <si>
    <t>16.311</t>
  </si>
  <si>
    <t>0.489</t>
  </si>
  <si>
    <t>0.212</t>
  </si>
  <si>
    <t>0.014</t>
  </si>
  <si>
    <t>67.623</t>
  </si>
  <si>
    <t>3086</t>
  </si>
  <si>
    <t>31330</t>
  </si>
  <si>
    <t>309</t>
  </si>
  <si>
    <t>962514</t>
  </si>
  <si>
    <t>380204</t>
  </si>
  <si>
    <t>771</t>
  </si>
  <si>
    <t>133</t>
  </si>
  <si>
    <t>1324</t>
  </si>
  <si>
    <t>11231</t>
  </si>
  <si>
    <t>0.571</t>
  </si>
  <si>
    <t>21.371</t>
  </si>
  <si>
    <t>0.554</t>
  </si>
  <si>
    <t>0.215</t>
  </si>
  <si>
    <t>0.017</t>
  </si>
  <si>
    <t>86.940</t>
  </si>
  <si>
    <t>4712</t>
  </si>
  <si>
    <t>8660.349</t>
  </si>
  <si>
    <t>268</t>
  </si>
  <si>
    <t>41548</t>
  </si>
  <si>
    <t>1023635</t>
  </si>
  <si>
    <t>2075.438</t>
  </si>
  <si>
    <t>368703</t>
  </si>
  <si>
    <t>148</t>
  </si>
  <si>
    <t>122</t>
  </si>
  <si>
    <t>2261</t>
  </si>
  <si>
    <t>527597</t>
  </si>
  <si>
    <t>1563</t>
  </si>
  <si>
    <t>28394</t>
  </si>
  <si>
    <t>-</t>
  </si>
  <si>
    <t>3285</t>
  </si>
  <si>
    <t>164.091</t>
  </si>
  <si>
    <t>2874</t>
  </si>
  <si>
    <t>41.591</t>
  </si>
  <si>
    <t>159.938</t>
  </si>
  <si>
    <t>410</t>
  </si>
  <si>
    <t>0.336</t>
  </si>
  <si>
    <t>4.153</t>
  </si>
  <si>
    <t>41797169</t>
  </si>
  <si>
    <t>3313931</t>
  </si>
  <si>
    <t>442301</t>
  </si>
  <si>
    <t>4106612</t>
  </si>
  <si>
    <t>1187167</t>
  </si>
  <si>
    <t>152149</t>
  </si>
  <si>
    <t>6116041000</t>
  </si>
  <si>
    <t>377822024</t>
  </si>
  <si>
    <t>26943556</t>
  </si>
  <si>
    <t>362105000</t>
  </si>
  <si>
    <t>210035782</t>
  </si>
  <si>
    <t>14840784</t>
  </si>
  <si>
    <t>9654</t>
  </si>
  <si>
    <t>973</t>
  </si>
  <si>
    <t>2421</t>
  </si>
  <si>
    <t>66338</t>
  </si>
  <si>
    <t>252524</t>
  </si>
  <si>
    <t>86157</t>
  </si>
  <si>
    <t>160617</t>
  </si>
  <si>
    <t>31012</t>
  </si>
  <si>
    <t>1918725</t>
  </si>
  <si>
    <t>179977</t>
  </si>
  <si>
    <t>15726</t>
  </si>
  <si>
    <t>2451533</t>
  </si>
  <si>
    <t>261393</t>
  </si>
  <si>
    <t>2190140</t>
  </si>
  <si>
    <t>97031000</t>
  </si>
  <si>
    <t>8500713</t>
  </si>
  <si>
    <t>1.59%</t>
  </si>
  <si>
    <t>3702</t>
  </si>
  <si>
    <t>247.619</t>
  </si>
  <si>
    <t>3261</t>
  </si>
  <si>
    <t>59.283</t>
  </si>
  <si>
    <t>242.786</t>
  </si>
  <si>
    <t>441</t>
  </si>
  <si>
    <t>0.263</t>
  </si>
  <si>
    <t>4.833</t>
  </si>
  <si>
    <t>65311322</t>
  </si>
  <si>
    <t>6001897</t>
  </si>
  <si>
    <t>697213</t>
  </si>
  <si>
    <t>9249268</t>
  </si>
  <si>
    <t>2417463</t>
  </si>
  <si>
    <t>270302</t>
  </si>
  <si>
    <t>8330864000</t>
  </si>
  <si>
    <t>628255892</t>
  </si>
  <si>
    <t>58487599</t>
  </si>
  <si>
    <t>609266000</t>
  </si>
  <si>
    <t>173380410</t>
  </si>
  <si>
    <t>13765465</t>
  </si>
  <si>
    <t>11369</t>
  </si>
  <si>
    <t>1163</t>
  </si>
  <si>
    <t>5195</t>
  </si>
  <si>
    <t>174</t>
  </si>
  <si>
    <t>945484</t>
  </si>
  <si>
    <t>2634321</t>
  </si>
  <si>
    <t>12187</t>
  </si>
  <si>
    <t>97704</t>
  </si>
  <si>
    <t>246938</t>
  </si>
  <si>
    <t>46856</t>
  </si>
  <si>
    <t>6453035</t>
  </si>
  <si>
    <t>1011597</t>
  </si>
  <si>
    <t>76135</t>
  </si>
  <si>
    <t>11894947</t>
  </si>
  <si>
    <t>158317</t>
  </si>
  <si>
    <t>11736630</t>
  </si>
  <si>
    <t>330828000</t>
  </si>
  <si>
    <t>13446773</t>
  </si>
  <si>
    <t>3.97%</t>
  </si>
  <si>
    <t>18,693,443</t>
  </si>
  <si>
    <t>10,191,107</t>
  </si>
  <si>
    <t>945,661,267</t>
  </si>
  <si>
    <t>386,329,239</t>
  </si>
  <si>
    <t>9,379</t>
  </si>
  <si>
    <t>3,951</t>
  </si>
  <si>
    <t>1,210,694</t>
  </si>
  <si>
    <t>852,896</t>
  </si>
  <si>
    <t>3,705,989</t>
  </si>
  <si>
    <t>7,305,542</t>
  </si>
  <si>
    <t>348,735,011</t>
  </si>
  <si>
    <t>115998</t>
  </si>
  <si>
    <t>57276</t>
  </si>
  <si>
    <t>10529680</t>
  </si>
  <si>
    <t>2883861</t>
  </si>
  <si>
    <t>123</t>
  </si>
  <si>
    <t>144447</t>
  </si>
  <si>
    <t>3146</t>
  </si>
  <si>
    <t>7335</t>
  </si>
  <si>
    <t>60883</t>
  </si>
  <si>
    <t>11935</t>
  </si>
  <si>
    <t>48948</t>
  </si>
  <si>
    <t>7645819</t>
  </si>
  <si>
    <t>20%</t>
  </si>
  <si>
    <t>10778402</t>
  </si>
  <si>
    <t>4595787</t>
  </si>
  <si>
    <t>832279803</t>
  </si>
  <si>
    <t>234149319</t>
  </si>
  <si>
    <t>10808</t>
  </si>
  <si>
    <t>10140</t>
  </si>
  <si>
    <t>13449885</t>
  </si>
  <si>
    <t>17298671</t>
  </si>
  <si>
    <t>708733</t>
  </si>
  <si>
    <t>70193</t>
  </si>
  <si>
    <t>28077455</t>
  </si>
  <si>
    <t>2794294</t>
  </si>
  <si>
    <t>904</t>
  </si>
  <si>
    <t>38442</t>
  </si>
  <si>
    <t>26294</t>
  </si>
  <si>
    <t>159794</t>
  </si>
  <si>
    <t>47900</t>
  </si>
  <si>
    <t>30034</t>
  </si>
  <si>
    <t>17866</t>
  </si>
  <si>
    <t>21180304</t>
  </si>
  <si>
    <t>75.43%</t>
  </si>
  <si>
    <t>Cash funds</t>
  </si>
  <si>
    <t>Correspondent account in Central Bank</t>
  </si>
  <si>
    <t xml:space="preserve">Nostro accounts (in other banks correspondent accounts) </t>
  </si>
  <si>
    <t>Deposits in financial institutions, including banks</t>
  </si>
  <si>
    <t>Securities</t>
  </si>
  <si>
    <t>Loans to financial institutions, including banks</t>
  </si>
  <si>
    <t xml:space="preserve">  - net credits</t>
  </si>
  <si>
    <t>Loans to customers</t>
  </si>
  <si>
    <t xml:space="preserve">Purpose reserve for payment of possible losses on loans </t>
  </si>
  <si>
    <t>Net credits</t>
  </si>
  <si>
    <t>including total loans to business entities</t>
  </si>
  <si>
    <t xml:space="preserve">including total loans for agriculture    </t>
  </si>
  <si>
    <t xml:space="preserve">Fixed assets </t>
  </si>
  <si>
    <t>Real estate not used in banking (excluding stocks), total</t>
  </si>
  <si>
    <t>Participation in unconsolidated subsidiaries (if it is a 50% + 1 voting share or other form of subsidiary), total</t>
  </si>
  <si>
    <t>Participation in other economic societies (less than 50%), total</t>
  </si>
  <si>
    <t>Intangible assets</t>
  </si>
  <si>
    <t>Targeted provision to cover possible losses on off-balance sheet assets</t>
  </si>
  <si>
    <t>Other assets (excluding target reserves)</t>
  </si>
  <si>
    <t>Total assets</t>
  </si>
  <si>
    <t>Balance indicators (with thousand manats)</t>
  </si>
  <si>
    <t>Assets</t>
  </si>
  <si>
    <t>Liabilities</t>
  </si>
  <si>
    <t>Deposits (except for financial institutions)</t>
  </si>
  <si>
    <t>Deposits of individuals</t>
  </si>
  <si>
    <t>Deposits of individuals- time</t>
  </si>
  <si>
    <t>Deposits of individuals- demand</t>
  </si>
  <si>
    <t>Deposits of legal entities</t>
  </si>
  <si>
    <t>Deposits of legal entities - time</t>
  </si>
  <si>
    <t>Deposits of legal entities - demand</t>
  </si>
  <si>
    <t>Requirements of the Central Bank against banks</t>
  </si>
  <si>
    <t>Loro accounts</t>
  </si>
  <si>
    <t xml:space="preserve">Financial institutes’ deposits </t>
  </si>
  <si>
    <t>Banks’ loans</t>
  </si>
  <si>
    <t xml:space="preserve">Other financial institute’s  credits </t>
  </si>
  <si>
    <t>Issued securities by banks</t>
  </si>
  <si>
    <t>Other liabilities</t>
  </si>
  <si>
    <t>Total Liabilities</t>
  </si>
  <si>
    <t>Capital</t>
  </si>
  <si>
    <t>Special capital</t>
  </si>
  <si>
    <t xml:space="preserve">Total reserves </t>
  </si>
  <si>
    <t>Total capital</t>
  </si>
  <si>
    <t>Total Liabilities and capital</t>
  </si>
  <si>
    <t xml:space="preserve"> - net credits</t>
  </si>
  <si>
    <t>Purpose reserve for payment of possible losses on loans</t>
  </si>
  <si>
    <t>İParticipation in unconsolidated subsidiaries (if it is a 50% + 1 voting share or other form of subsidiary), total</t>
  </si>
  <si>
    <t>Profit and loss items (with thousand manats)</t>
  </si>
  <si>
    <t>Interest and these types of the income</t>
  </si>
  <si>
    <t xml:space="preserve"> - interest income on loans</t>
  </si>
  <si>
    <t>Interest and related expenses</t>
  </si>
  <si>
    <t xml:space="preserve"> - interest expenses on deposits</t>
  </si>
  <si>
    <t xml:space="preserve"> Net interest incomes (loss)</t>
  </si>
  <si>
    <t xml:space="preserve"> Non-interest incomes</t>
  </si>
  <si>
    <t xml:space="preserve"> Non-interest expenses</t>
  </si>
  <si>
    <t xml:space="preserve"> Operating profit (loss)</t>
  </si>
  <si>
    <t>Allocation (expense) of special provision for possible losses on assets</t>
  </si>
  <si>
    <t>Other incomes (expenses)</t>
  </si>
  <si>
    <t>Profit (loss) until taxes</t>
  </si>
  <si>
    <t>Income taxes</t>
  </si>
  <si>
    <t>Net profit (loss)</t>
  </si>
  <si>
    <t>Number of active plastic cards, thousand units</t>
  </si>
  <si>
    <t xml:space="preserve"> - Debit cards, thousand units (including salary cards)</t>
  </si>
  <si>
    <t xml:space="preserve"> - Credit cards, thousand units (including installment cards)</t>
  </si>
  <si>
    <t>Number of all cashless payments by plastic cards, units</t>
  </si>
  <si>
    <t>Number of cashless payments at POS-terminals with plastic cards, units</t>
  </si>
  <si>
    <t>Volume of all cashless payments with these plastic cards, manats</t>
  </si>
  <si>
    <t>Volume of cashless payments at POS-terminals with these plastic cards, manats</t>
  </si>
  <si>
    <t>Number of POS-terminals, units</t>
  </si>
  <si>
    <t>Number of POS-terminals accepting contactless payments, units</t>
  </si>
  <si>
    <t>Total number of contactless payments on POS-terminals of the bank, units</t>
  </si>
  <si>
    <t>Number of contactless payment cards, units</t>
  </si>
  <si>
    <t>Number of contactless payments made with payment cards, units</t>
  </si>
  <si>
    <t>Total number of transfers made in current accounts, units</t>
  </si>
  <si>
    <t>Number of paper transfers of customers, units</t>
  </si>
  <si>
    <t>Number of transfers via electronic network or devices, units</t>
  </si>
  <si>
    <t xml:space="preserve">Volume of e-commerce operations, manats    </t>
  </si>
  <si>
    <t>Ratio of total volume of e-commerce transactions on the bank, %</t>
  </si>
  <si>
    <t>Indicator</t>
  </si>
  <si>
    <t>Name of the indicator</t>
  </si>
  <si>
    <t>Number of branches</t>
  </si>
  <si>
    <t>Number of branches in the regions (Outside Baku city and Absheron region)</t>
  </si>
  <si>
    <t>Number of sections</t>
  </si>
  <si>
    <t>Number of ATMs</t>
  </si>
  <si>
    <t>Number of employees</t>
  </si>
  <si>
    <t>International Bank of Azerbaijan</t>
  </si>
  <si>
    <t>Azer Turk Bank</t>
  </si>
  <si>
    <t>Azerbaijan Industry Bank</t>
  </si>
  <si>
    <t xml:space="preserve">Bank VTB (Azerbaijan) </t>
  </si>
  <si>
    <t>Gunay Bank</t>
  </si>
  <si>
    <t>Mughan Bank</t>
  </si>
  <si>
    <t>Nakchivan Bank</t>
  </si>
  <si>
    <t>PASHA Bank</t>
  </si>
  <si>
    <t>Rabitabank</t>
  </si>
  <si>
    <t xml:space="preserve">Yapı Kredi Bank Azerbaijan </t>
  </si>
  <si>
    <t xml:space="preserve">Ziraat Bank Azerbaijan </t>
  </si>
  <si>
    <t>Azer Turk  Bank</t>
  </si>
  <si>
    <t xml:space="preserve">Rabitabank </t>
  </si>
  <si>
    <t>Bank Melli Iran Baku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</si>
</sst>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206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 style="medium">
        <color rgb="FF002060"/>
      </right>
      <top style="medium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49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NumberFormat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5" fontId="0" fillId="0" borderId="1" xfId="1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10" fillId="0" borderId="1" xfId="0" applyNumberFormat="1" applyFont="1" applyFill="1" applyBorder="1"/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11" fillId="4" borderId="1" xfId="0" applyFont="1" applyFill="1" applyBorder="1" applyAlignment="1">
      <alignment vertical="center" wrapText="1"/>
    </xf>
    <xf numFmtId="0" fontId="0" fillId="0" borderId="14" xfId="0" applyBorder="1"/>
    <xf numFmtId="0" fontId="1" fillId="0" borderId="1" xfId="0" applyFont="1" applyBorder="1"/>
    <xf numFmtId="0" fontId="12" fillId="2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"/>
  <sheetViews>
    <sheetView zoomScale="71" zoomScaleNormal="71" workbookViewId="0">
      <pane xSplit="2" ySplit="2" topLeftCell="I90" activePane="bottomRight" state="frozen"/>
      <selection pane="topRight" activeCell="C1" sqref="C1"/>
      <selection pane="bottomLeft" activeCell="A3" sqref="A3"/>
      <selection pane="bottomRight" activeCell="J99" sqref="J99"/>
    </sheetView>
  </sheetViews>
  <sheetFormatPr defaultRowHeight="15" x14ac:dyDescent="0.25"/>
  <cols>
    <col min="1" max="1" width="7" style="10" customWidth="1"/>
    <col min="2" max="2" width="52.42578125" style="3" customWidth="1"/>
    <col min="3" max="27" width="17.7109375" style="12" customWidth="1"/>
    <col min="28" max="28" width="16.5703125" style="3" customWidth="1"/>
    <col min="29" max="16384" width="9.140625" style="3"/>
  </cols>
  <sheetData>
    <row r="1" spans="1:28" ht="30" customHeight="1" x14ac:dyDescent="0.25">
      <c r="B1" s="34">
        <v>2020</v>
      </c>
      <c r="AB1" s="12"/>
    </row>
    <row r="2" spans="1:28" ht="47.25" customHeight="1" x14ac:dyDescent="0.25">
      <c r="A2" s="30" t="s">
        <v>26</v>
      </c>
      <c r="B2" s="29" t="s">
        <v>224</v>
      </c>
      <c r="C2" s="26" t="s">
        <v>33</v>
      </c>
      <c r="D2" s="26" t="s">
        <v>34</v>
      </c>
      <c r="E2" s="26" t="s">
        <v>289</v>
      </c>
      <c r="F2" s="26" t="s">
        <v>288</v>
      </c>
      <c r="G2" s="26" t="s">
        <v>290</v>
      </c>
      <c r="H2" s="26" t="s">
        <v>35</v>
      </c>
      <c r="I2" s="26" t="s">
        <v>36</v>
      </c>
      <c r="J2" s="26" t="s">
        <v>37</v>
      </c>
      <c r="K2" s="26" t="s">
        <v>38</v>
      </c>
      <c r="L2" s="26" t="s">
        <v>291</v>
      </c>
      <c r="M2" s="26" t="s">
        <v>39</v>
      </c>
      <c r="N2" s="26" t="s">
        <v>292</v>
      </c>
      <c r="O2" s="26" t="s">
        <v>40</v>
      </c>
      <c r="P2" s="26" t="s">
        <v>293</v>
      </c>
      <c r="Q2" s="26" t="s">
        <v>294</v>
      </c>
      <c r="R2" s="26" t="s">
        <v>295</v>
      </c>
      <c r="S2" s="26" t="s">
        <v>41</v>
      </c>
      <c r="T2" s="26" t="s">
        <v>296</v>
      </c>
      <c r="U2" s="26" t="s">
        <v>42</v>
      </c>
      <c r="V2" s="26" t="s">
        <v>46</v>
      </c>
      <c r="W2" s="26" t="s">
        <v>43</v>
      </c>
      <c r="X2" s="26" t="s">
        <v>297</v>
      </c>
      <c r="Y2" s="26" t="s">
        <v>44</v>
      </c>
      <c r="Z2" s="26" t="s">
        <v>298</v>
      </c>
      <c r="AA2" s="3"/>
    </row>
    <row r="3" spans="1:28" ht="23.25" customHeight="1" x14ac:dyDescent="0.25">
      <c r="A3" s="13"/>
      <c r="B3" s="29" t="s">
        <v>225</v>
      </c>
      <c r="C3" s="14"/>
      <c r="D3" s="1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"/>
    </row>
    <row r="4" spans="1:28" ht="15.75" x14ac:dyDescent="0.25">
      <c r="A4" s="16" t="s">
        <v>4</v>
      </c>
      <c r="B4" s="9" t="s">
        <v>204</v>
      </c>
      <c r="C4" s="35">
        <v>43607.947110000001</v>
      </c>
      <c r="D4" s="35">
        <v>23028.75923</v>
      </c>
      <c r="E4" s="35">
        <v>22770.498210000002</v>
      </c>
      <c r="F4" s="35">
        <v>300996.5</v>
      </c>
      <c r="G4" s="35">
        <v>13062.179529999998</v>
      </c>
      <c r="H4" s="35">
        <v>12846.416869999999</v>
      </c>
      <c r="I4" s="35">
        <v>10328.8015</v>
      </c>
      <c r="J4" s="35">
        <v>20559.59388</v>
      </c>
      <c r="K4" s="35">
        <v>58897.051919999998</v>
      </c>
      <c r="L4" s="35">
        <v>10586.42964</v>
      </c>
      <c r="M4" s="35">
        <v>17613.79953</v>
      </c>
      <c r="N4" s="35">
        <v>10679.37667</v>
      </c>
      <c r="O4" s="35">
        <v>631636.29</v>
      </c>
      <c r="P4" s="35">
        <v>13253.740000000002</v>
      </c>
      <c r="Q4" s="35">
        <v>26072.455040000001</v>
      </c>
      <c r="R4" s="35">
        <v>63168.02</v>
      </c>
      <c r="S4" s="35">
        <v>21011.31884</v>
      </c>
      <c r="T4" s="35">
        <v>41959.02</v>
      </c>
      <c r="U4" s="35">
        <v>35378.207970000003</v>
      </c>
      <c r="V4" s="35">
        <v>55631.03893000001</v>
      </c>
      <c r="W4" s="35">
        <v>55021.14</v>
      </c>
      <c r="X4" s="35">
        <v>19773.494050000139</v>
      </c>
      <c r="Y4" s="35">
        <v>17356.12</v>
      </c>
      <c r="Z4" s="35">
        <v>4119.9823100000003</v>
      </c>
      <c r="AA4" s="3"/>
    </row>
    <row r="5" spans="1:28" ht="15.75" x14ac:dyDescent="0.25">
      <c r="A5" s="16" t="s">
        <v>5</v>
      </c>
      <c r="B5" s="9" t="s">
        <v>205</v>
      </c>
      <c r="C5" s="35">
        <v>90371.26629</v>
      </c>
      <c r="D5" s="35">
        <v>38626.835509999997</v>
      </c>
      <c r="E5" s="35">
        <v>49461.271609999996</v>
      </c>
      <c r="F5" s="35">
        <v>163514.60999999999</v>
      </c>
      <c r="G5" s="35">
        <v>25805.610430000001</v>
      </c>
      <c r="H5" s="35">
        <v>11002.54759</v>
      </c>
      <c r="I5" s="35">
        <v>10481.93448</v>
      </c>
      <c r="J5" s="35">
        <v>47330.96441</v>
      </c>
      <c r="K5" s="35">
        <v>272871.71523999999</v>
      </c>
      <c r="L5" s="35">
        <v>23784.111919999999</v>
      </c>
      <c r="M5" s="35">
        <v>7513.5884299999998</v>
      </c>
      <c r="N5" s="35">
        <v>8567.1202300000004</v>
      </c>
      <c r="O5" s="35">
        <v>1113525.6000000001</v>
      </c>
      <c r="P5" s="35">
        <v>40074.119999999995</v>
      </c>
      <c r="Q5" s="35">
        <v>118892.91430999999</v>
      </c>
      <c r="R5" s="35">
        <v>605594.74</v>
      </c>
      <c r="S5" s="35">
        <v>16340.709629999999</v>
      </c>
      <c r="T5" s="35">
        <v>44457.64</v>
      </c>
      <c r="U5" s="35">
        <v>48855.077250000002</v>
      </c>
      <c r="V5" s="35">
        <v>35890.559180000033</v>
      </c>
      <c r="W5" s="35">
        <v>131665.39000000001</v>
      </c>
      <c r="X5" s="35">
        <v>46085.122790000009</v>
      </c>
      <c r="Y5" s="35">
        <v>37908.400000000001</v>
      </c>
      <c r="Z5" s="35">
        <v>31932.881310000001</v>
      </c>
      <c r="AA5" s="3"/>
    </row>
    <row r="6" spans="1:28" ht="31.5" x14ac:dyDescent="0.25">
      <c r="A6" s="16" t="s">
        <v>6</v>
      </c>
      <c r="B6" s="9" t="s">
        <v>206</v>
      </c>
      <c r="C6" s="35">
        <v>18045.606311041003</v>
      </c>
      <c r="D6" s="35">
        <v>11245.503480000001</v>
      </c>
      <c r="E6" s="35">
        <v>23821.633859999998</v>
      </c>
      <c r="F6" s="35">
        <v>2057372.9499999997</v>
      </c>
      <c r="G6" s="35">
        <v>98269.648410000023</v>
      </c>
      <c r="H6" s="35">
        <v>7968.6481599999997</v>
      </c>
      <c r="I6" s="35">
        <v>1280.3204599999999</v>
      </c>
      <c r="J6" s="35">
        <v>24253.540279999997</v>
      </c>
      <c r="K6" s="35">
        <v>6330.7931200000003</v>
      </c>
      <c r="L6" s="35">
        <v>17423.839690000001</v>
      </c>
      <c r="M6" s="35">
        <v>4807.41914</v>
      </c>
      <c r="N6" s="35">
        <v>1611.08025</v>
      </c>
      <c r="O6" s="35">
        <v>127283.28</v>
      </c>
      <c r="P6" s="35">
        <v>21195.24</v>
      </c>
      <c r="Q6" s="35">
        <v>2778.34</v>
      </c>
      <c r="R6" s="35">
        <v>284423.99557999999</v>
      </c>
      <c r="S6" s="35">
        <v>44036.288800000002</v>
      </c>
      <c r="T6" s="35">
        <v>170997.57</v>
      </c>
      <c r="U6" s="35">
        <v>28156.613789999999</v>
      </c>
      <c r="V6" s="35">
        <v>10577.103509999999</v>
      </c>
      <c r="W6" s="35">
        <v>376022.52</v>
      </c>
      <c r="X6" s="35">
        <v>93823.59634869601</v>
      </c>
      <c r="Y6" s="35">
        <v>4711.71</v>
      </c>
      <c r="Z6" s="35">
        <v>52371.904589999991</v>
      </c>
      <c r="AA6" s="3"/>
    </row>
    <row r="7" spans="1:28" ht="15.75" x14ac:dyDescent="0.25">
      <c r="A7" s="16" t="s">
        <v>7</v>
      </c>
      <c r="B7" s="9" t="s">
        <v>207</v>
      </c>
      <c r="C7" s="35">
        <v>55469.688429999995</v>
      </c>
      <c r="D7" s="35">
        <v>12770.830089999999</v>
      </c>
      <c r="E7" s="35">
        <v>22851.50289</v>
      </c>
      <c r="F7" s="35">
        <v>2484845.5</v>
      </c>
      <c r="G7" s="35">
        <v>444038</v>
      </c>
      <c r="H7" s="35">
        <v>2908.8893800000001</v>
      </c>
      <c r="I7" s="35">
        <v>21594.057379999998</v>
      </c>
      <c r="J7" s="35">
        <v>8669.9688800000004</v>
      </c>
      <c r="K7" s="35">
        <v>96145.355950000012</v>
      </c>
      <c r="L7" s="35">
        <v>6660.5740699999997</v>
      </c>
      <c r="M7" s="35">
        <v>5818.9188800000002</v>
      </c>
      <c r="N7" s="35"/>
      <c r="O7" s="35">
        <v>370528.75</v>
      </c>
      <c r="P7" s="35">
        <v>33961.86</v>
      </c>
      <c r="Q7" s="35">
        <v>28221.872910000002</v>
      </c>
      <c r="R7" s="35">
        <v>541459.62999999989</v>
      </c>
      <c r="S7" s="35">
        <v>0</v>
      </c>
      <c r="T7" s="35">
        <v>31354.31</v>
      </c>
      <c r="U7" s="35">
        <v>50725.184350000003</v>
      </c>
      <c r="V7" s="35">
        <v>48057.070609999995</v>
      </c>
      <c r="W7" s="35">
        <v>23780.7</v>
      </c>
      <c r="X7" s="35">
        <v>35428.021430000001</v>
      </c>
      <c r="Y7" s="35">
        <v>9824.91</v>
      </c>
      <c r="Z7" s="35">
        <v>5100</v>
      </c>
      <c r="AA7" s="3"/>
    </row>
    <row r="8" spans="1:28" ht="15.75" x14ac:dyDescent="0.25">
      <c r="A8" s="16" t="s">
        <v>8</v>
      </c>
      <c r="B8" s="9" t="s">
        <v>208</v>
      </c>
      <c r="C8" s="35">
        <v>41762.038410000001</v>
      </c>
      <c r="D8" s="35">
        <v>16920.814480000001</v>
      </c>
      <c r="E8" s="35">
        <v>58624.669219999996</v>
      </c>
      <c r="F8" s="35">
        <v>1267976.1400000001</v>
      </c>
      <c r="G8" s="35">
        <v>0</v>
      </c>
      <c r="H8" s="35">
        <v>13586.604500000001</v>
      </c>
      <c r="I8" s="35">
        <v>15037.89856</v>
      </c>
      <c r="J8" s="35">
        <v>40334.829570000002</v>
      </c>
      <c r="K8" s="35">
        <v>72163.899999999994</v>
      </c>
      <c r="L8" s="35">
        <v>14404.90047</v>
      </c>
      <c r="M8" s="35">
        <v>45951.22999</v>
      </c>
      <c r="N8" s="35"/>
      <c r="O8" s="35">
        <v>799670.47</v>
      </c>
      <c r="P8" s="35">
        <v>0</v>
      </c>
      <c r="Q8" s="35"/>
      <c r="R8" s="35">
        <v>1579579.78</v>
      </c>
      <c r="S8" s="35">
        <v>0</v>
      </c>
      <c r="T8" s="35">
        <v>88525.97</v>
      </c>
      <c r="U8" s="35">
        <v>10438.942730000001</v>
      </c>
      <c r="V8" s="35">
        <v>44192.79002</v>
      </c>
      <c r="W8" s="35">
        <v>155666.63999999998</v>
      </c>
      <c r="X8" s="35">
        <v>23039.635050000001</v>
      </c>
      <c r="Y8" s="35">
        <v>17130.48</v>
      </c>
      <c r="Z8" s="35">
        <v>24098.082260000003</v>
      </c>
      <c r="AA8" s="3"/>
    </row>
    <row r="9" spans="1:28" ht="15.75" x14ac:dyDescent="0.25">
      <c r="A9" s="16" t="s">
        <v>9</v>
      </c>
      <c r="B9" s="9" t="s">
        <v>209</v>
      </c>
      <c r="C9" s="35"/>
      <c r="D9" s="35">
        <v>0</v>
      </c>
      <c r="E9" s="35">
        <v>99.710999999999999</v>
      </c>
      <c r="F9" s="35">
        <v>7770</v>
      </c>
      <c r="G9" s="35">
        <v>27.97326</v>
      </c>
      <c r="H9" s="35">
        <v>4558.5</v>
      </c>
      <c r="I9" s="35">
        <v>20104.483929999999</v>
      </c>
      <c r="J9" s="35">
        <v>841.5</v>
      </c>
      <c r="K9" s="35">
        <v>21790.6146343</v>
      </c>
      <c r="L9" s="35">
        <v>14302.49134</v>
      </c>
      <c r="M9" s="35">
        <v>9799.7996800000001</v>
      </c>
      <c r="N9" s="35">
        <v>2235.4282499999999</v>
      </c>
      <c r="O9" s="35">
        <v>10425</v>
      </c>
      <c r="P9" s="35">
        <v>29.86</v>
      </c>
      <c r="Q9" s="35"/>
      <c r="R9" s="35">
        <v>70235.64</v>
      </c>
      <c r="S9" s="35">
        <v>0</v>
      </c>
      <c r="T9" s="35">
        <v>12181.35</v>
      </c>
      <c r="U9" s="35">
        <v>827.16285000000005</v>
      </c>
      <c r="V9" s="35">
        <v>9671.6547389999996</v>
      </c>
      <c r="W9" s="35">
        <v>12893.29</v>
      </c>
      <c r="X9" s="35">
        <v>0</v>
      </c>
      <c r="Y9" s="35">
        <v>9882.619999999999</v>
      </c>
      <c r="Z9" s="35">
        <v>3400</v>
      </c>
      <c r="AA9" s="3"/>
    </row>
    <row r="10" spans="1:28" ht="15.75" x14ac:dyDescent="0.25">
      <c r="A10" s="16" t="s">
        <v>1</v>
      </c>
      <c r="B10" s="9" t="s">
        <v>210</v>
      </c>
      <c r="C10" s="35"/>
      <c r="D10" s="35">
        <v>0</v>
      </c>
      <c r="E10" s="35">
        <v>98.713889999999992</v>
      </c>
      <c r="F10" s="35">
        <v>7770</v>
      </c>
      <c r="G10" s="35">
        <v>0.45360000000000156</v>
      </c>
      <c r="H10" s="35">
        <v>4558.5</v>
      </c>
      <c r="I10" s="35">
        <v>20104.483929999999</v>
      </c>
      <c r="J10" s="35">
        <v>841.5</v>
      </c>
      <c r="K10" s="35"/>
      <c r="L10" s="35">
        <v>14302.49134</v>
      </c>
      <c r="M10" s="35">
        <v>9799.7996800000001</v>
      </c>
      <c r="N10" s="35">
        <v>2235.4282499999999</v>
      </c>
      <c r="O10" s="35">
        <v>10425</v>
      </c>
      <c r="P10" s="35">
        <v>22.395</v>
      </c>
      <c r="Q10" s="35"/>
      <c r="R10" s="35">
        <v>109069.236</v>
      </c>
      <c r="S10" s="35">
        <v>0</v>
      </c>
      <c r="T10" s="35">
        <v>11788.35</v>
      </c>
      <c r="U10" s="35">
        <v>827.16285000000005</v>
      </c>
      <c r="V10" s="35">
        <v>5766.2410542500002</v>
      </c>
      <c r="W10" s="35">
        <v>12893.29</v>
      </c>
      <c r="X10" s="35">
        <v>0</v>
      </c>
      <c r="Y10" s="35">
        <v>8983.3799999999992</v>
      </c>
      <c r="Z10" s="35"/>
      <c r="AA10" s="3"/>
    </row>
    <row r="11" spans="1:28" ht="15.75" x14ac:dyDescent="0.25">
      <c r="A11" s="16" t="s">
        <v>10</v>
      </c>
      <c r="B11" s="9" t="s">
        <v>211</v>
      </c>
      <c r="C11" s="35">
        <v>502582.24437999981</v>
      </c>
      <c r="D11" s="35">
        <v>182685.86625999998</v>
      </c>
      <c r="E11" s="35">
        <v>167359.39199000003</v>
      </c>
      <c r="F11" s="35">
        <v>2609099.5499999998</v>
      </c>
      <c r="G11" s="35">
        <v>316991.27005000005</v>
      </c>
      <c r="H11" s="35">
        <v>112616.32947999999</v>
      </c>
      <c r="I11" s="35">
        <v>219343.99852530021</v>
      </c>
      <c r="J11" s="35">
        <v>337946.33646999998</v>
      </c>
      <c r="K11" s="35">
        <v>446867.52032509993</v>
      </c>
      <c r="L11" s="35">
        <v>125869.84117999964</v>
      </c>
      <c r="M11" s="35">
        <v>209742.85632000054</v>
      </c>
      <c r="N11" s="35">
        <v>190865.20066999996</v>
      </c>
      <c r="O11" s="35">
        <v>2175950.66</v>
      </c>
      <c r="P11" s="35">
        <v>335946.05</v>
      </c>
      <c r="Q11" s="35">
        <v>117088.38413000001</v>
      </c>
      <c r="R11" s="35">
        <v>2095033.78</v>
      </c>
      <c r="S11" s="35">
        <v>570103.17111999996</v>
      </c>
      <c r="T11" s="35">
        <v>423331.55000000005</v>
      </c>
      <c r="U11" s="35">
        <v>351239.08199000009</v>
      </c>
      <c r="V11" s="35">
        <v>567312.5044699983</v>
      </c>
      <c r="W11" s="35">
        <v>1475122.7200000002</v>
      </c>
      <c r="X11" s="35">
        <v>149352.23628643001</v>
      </c>
      <c r="Y11" s="35">
        <v>308338.37999999995</v>
      </c>
      <c r="Z11" s="35">
        <v>158309.02181999997</v>
      </c>
      <c r="AA11" s="3"/>
    </row>
    <row r="12" spans="1:28" ht="31.5" x14ac:dyDescent="0.25">
      <c r="A12" s="16" t="s">
        <v>2</v>
      </c>
      <c r="B12" s="9" t="s">
        <v>212</v>
      </c>
      <c r="C12" s="35">
        <v>43807.079204737565</v>
      </c>
      <c r="D12" s="35">
        <v>44233.769009499993</v>
      </c>
      <c r="E12" s="35">
        <v>7110.9119445000006</v>
      </c>
      <c r="F12" s="46">
        <v>242923.09049999999</v>
      </c>
      <c r="G12" s="35">
        <v>6161.5698425</v>
      </c>
      <c r="H12" s="35">
        <v>14626.806697000002</v>
      </c>
      <c r="I12" s="35">
        <v>13248.424751150002</v>
      </c>
      <c r="J12" s="35">
        <v>98608.905904500003</v>
      </c>
      <c r="K12" s="35">
        <v>17027.433645499994</v>
      </c>
      <c r="L12" s="35">
        <v>39794.562012500006</v>
      </c>
      <c r="M12" s="35">
        <v>15321.27351849998</v>
      </c>
      <c r="N12" s="35">
        <v>20210.835690899999</v>
      </c>
      <c r="O12" s="35">
        <v>274782.49249999999</v>
      </c>
      <c r="P12" s="35">
        <v>7927.8966</v>
      </c>
      <c r="Q12" s="35">
        <v>3031.0825050000003</v>
      </c>
      <c r="R12" s="35">
        <v>34549.544819999996</v>
      </c>
      <c r="S12" s="35">
        <v>5638.4252774999995</v>
      </c>
      <c r="T12" s="35">
        <v>23156.696500000002</v>
      </c>
      <c r="U12" s="35">
        <v>5935.4687730000005</v>
      </c>
      <c r="V12" s="35">
        <v>89357.347227173042</v>
      </c>
      <c r="W12" s="35">
        <v>20987.543499999996</v>
      </c>
      <c r="X12" s="46">
        <v>41795.652439999998</v>
      </c>
      <c r="Y12" s="35">
        <v>58658.51</v>
      </c>
      <c r="Z12" s="35">
        <v>5746.3141299999997</v>
      </c>
      <c r="AA12" s="3"/>
    </row>
    <row r="13" spans="1:28" ht="15.75" x14ac:dyDescent="0.25">
      <c r="A13" s="16" t="s">
        <v>3</v>
      </c>
      <c r="B13" s="9" t="s">
        <v>213</v>
      </c>
      <c r="C13" s="35">
        <v>458775.16517526226</v>
      </c>
      <c r="D13" s="35">
        <v>138452.0972505</v>
      </c>
      <c r="E13" s="35">
        <v>160248.48004550004</v>
      </c>
      <c r="F13" s="35">
        <v>2366176.4594999999</v>
      </c>
      <c r="G13" s="35">
        <v>310829.70020750008</v>
      </c>
      <c r="H13" s="35">
        <v>97989.522782999979</v>
      </c>
      <c r="I13" s="35">
        <v>206095.57377415019</v>
      </c>
      <c r="J13" s="35">
        <v>239337.43056549999</v>
      </c>
      <c r="K13" s="35">
        <v>429840.08667959995</v>
      </c>
      <c r="L13" s="35">
        <v>86075.279167499626</v>
      </c>
      <c r="M13" s="35">
        <v>194421.58280150057</v>
      </c>
      <c r="N13" s="35">
        <v>170654.36497909995</v>
      </c>
      <c r="O13" s="35">
        <v>1901168.1675000002</v>
      </c>
      <c r="P13" s="35">
        <v>328018.15340000001</v>
      </c>
      <c r="Q13" s="35">
        <v>114057.30162500001</v>
      </c>
      <c r="R13" s="35">
        <v>2060484.2351800001</v>
      </c>
      <c r="S13" s="35">
        <v>564464.74584250001</v>
      </c>
      <c r="T13" s="35">
        <v>400174.85350000003</v>
      </c>
      <c r="U13" s="35">
        <v>345303.61321700009</v>
      </c>
      <c r="V13" s="35">
        <v>477955.15724282525</v>
      </c>
      <c r="W13" s="35">
        <v>1454135.1765000003</v>
      </c>
      <c r="X13" s="35">
        <v>107556.58384642996</v>
      </c>
      <c r="Y13" s="35">
        <v>249679.86999999994</v>
      </c>
      <c r="Z13" s="35">
        <v>152562.70768999995</v>
      </c>
      <c r="AA13" s="3"/>
    </row>
    <row r="14" spans="1:28" ht="15.75" x14ac:dyDescent="0.25">
      <c r="A14" s="16" t="s">
        <v>31</v>
      </c>
      <c r="B14" s="11" t="s">
        <v>214</v>
      </c>
      <c r="C14" s="35"/>
      <c r="D14" s="35"/>
      <c r="E14" s="35">
        <v>37642.495820000004</v>
      </c>
      <c r="F14" s="35">
        <v>1323360.8099999998</v>
      </c>
      <c r="G14" s="35">
        <v>304666.21999999997</v>
      </c>
      <c r="H14" s="35">
        <v>64017.29</v>
      </c>
      <c r="I14" s="35">
        <v>41110.39327</v>
      </c>
      <c r="J14" s="35">
        <v>94940.951149999979</v>
      </c>
      <c r="K14" s="35">
        <v>330916.20776499988</v>
      </c>
      <c r="L14" s="35">
        <v>82371.242410000021</v>
      </c>
      <c r="M14" s="35">
        <v>65477.022879999975</v>
      </c>
      <c r="N14" s="35">
        <v>128462.52250999995</v>
      </c>
      <c r="O14" s="35">
        <v>582076.72</v>
      </c>
      <c r="P14" s="35">
        <v>203215.54</v>
      </c>
      <c r="Q14" s="35"/>
      <c r="R14" s="35">
        <v>1898803.98</v>
      </c>
      <c r="S14" s="35">
        <v>422795.91</v>
      </c>
      <c r="T14" s="35">
        <v>205923.25</v>
      </c>
      <c r="U14" s="35">
        <v>240377.39231999998</v>
      </c>
      <c r="V14" s="35">
        <v>200586.79019999987</v>
      </c>
      <c r="W14" s="35">
        <v>1070273.21</v>
      </c>
      <c r="X14" s="35">
        <v>94389.527438370002</v>
      </c>
      <c r="Y14" s="35">
        <v>143961.5</v>
      </c>
      <c r="Z14" s="35"/>
      <c r="AA14" s="3"/>
    </row>
    <row r="15" spans="1:28" ht="15.75" x14ac:dyDescent="0.25">
      <c r="A15" s="16" t="s">
        <v>32</v>
      </c>
      <c r="B15" s="11" t="s">
        <v>215</v>
      </c>
      <c r="C15" s="35"/>
      <c r="D15" s="35"/>
      <c r="E15" s="35">
        <v>1190.4076299999999</v>
      </c>
      <c r="F15" s="35">
        <v>41215.840000000004</v>
      </c>
      <c r="G15" s="35">
        <v>34878.761850000003</v>
      </c>
      <c r="H15" s="35">
        <v>9851.7147000000004</v>
      </c>
      <c r="I15" s="35">
        <v>4134.4324299999998</v>
      </c>
      <c r="J15" s="35">
        <v>12227.203689999998</v>
      </c>
      <c r="K15" s="35">
        <v>1804.0200590000002</v>
      </c>
      <c r="L15" s="35">
        <v>477.04407000000003</v>
      </c>
      <c r="M15" s="35">
        <v>5377.5904799999998</v>
      </c>
      <c r="N15" s="35">
        <v>16979.082589999998</v>
      </c>
      <c r="O15" s="35">
        <v>17376.370000000003</v>
      </c>
      <c r="P15" s="35">
        <v>63025.66</v>
      </c>
      <c r="Q15" s="35"/>
      <c r="R15" s="35">
        <v>218114.78000000003</v>
      </c>
      <c r="S15" s="35">
        <v>0</v>
      </c>
      <c r="T15" s="35">
        <v>37092.75</v>
      </c>
      <c r="U15" s="35">
        <v>45100.699060000006</v>
      </c>
      <c r="V15" s="35">
        <v>34803.025068999894</v>
      </c>
      <c r="W15" s="35">
        <v>138768.90000000002</v>
      </c>
      <c r="X15" s="35">
        <v>1890.58602548</v>
      </c>
      <c r="Y15" s="35">
        <v>23220.97</v>
      </c>
      <c r="Z15" s="35"/>
      <c r="AA15" s="3"/>
    </row>
    <row r="16" spans="1:28" ht="15.75" x14ac:dyDescent="0.25">
      <c r="A16" s="16" t="s">
        <v>11</v>
      </c>
      <c r="B16" s="9" t="s">
        <v>216</v>
      </c>
      <c r="C16" s="35">
        <v>30730.838520000005</v>
      </c>
      <c r="D16" s="35">
        <v>29393.684779999996</v>
      </c>
      <c r="E16" s="35">
        <v>4508.9143000000004</v>
      </c>
      <c r="F16" s="35">
        <v>165996.64000000001</v>
      </c>
      <c r="G16" s="35">
        <v>1974.0772200000001</v>
      </c>
      <c r="H16" s="35">
        <v>3047.8860059999997</v>
      </c>
      <c r="I16" s="35">
        <v>65576.250740000003</v>
      </c>
      <c r="J16" s="35">
        <v>11236.957750000001</v>
      </c>
      <c r="K16" s="35">
        <v>40743.956839999999</v>
      </c>
      <c r="L16" s="35">
        <v>1795.6507499999998</v>
      </c>
      <c r="M16" s="35">
        <v>8505.0265799999979</v>
      </c>
      <c r="N16" s="35">
        <v>11640.50304</v>
      </c>
      <c r="O16" s="35">
        <v>61638.839999999982</v>
      </c>
      <c r="P16" s="35">
        <v>87976.98000000001</v>
      </c>
      <c r="Q16" s="35">
        <v>1667.5683600000002</v>
      </c>
      <c r="R16" s="35">
        <v>15891.689999999999</v>
      </c>
      <c r="S16" s="35">
        <v>4156.9380600000004</v>
      </c>
      <c r="T16" s="35">
        <v>8032.9599999999991</v>
      </c>
      <c r="U16" s="35">
        <v>15158.94987</v>
      </c>
      <c r="V16" s="35">
        <v>69030.644209999984</v>
      </c>
      <c r="W16" s="35">
        <v>66537.329999999987</v>
      </c>
      <c r="X16" s="35">
        <v>3342.6840799999991</v>
      </c>
      <c r="Y16" s="35">
        <v>12592.699999999999</v>
      </c>
      <c r="Z16" s="35">
        <v>16734.891</v>
      </c>
      <c r="AA16" s="3"/>
    </row>
    <row r="17" spans="1:27" ht="31.5" x14ac:dyDescent="0.25">
      <c r="A17" s="16" t="s">
        <v>12</v>
      </c>
      <c r="B17" s="9" t="s">
        <v>217</v>
      </c>
      <c r="C17" s="35">
        <v>29005.670782500001</v>
      </c>
      <c r="D17" s="35">
        <v>167.34375</v>
      </c>
      <c r="E17" s="35">
        <v>1286.91075</v>
      </c>
      <c r="F17" s="35">
        <v>808.34249999999986</v>
      </c>
      <c r="G17" s="35">
        <v>0</v>
      </c>
      <c r="H17" s="35">
        <v>2613.9097500000003</v>
      </c>
      <c r="I17" s="35">
        <v>551.21462500000007</v>
      </c>
      <c r="J17" s="35">
        <v>137.05956499999991</v>
      </c>
      <c r="K17" s="35">
        <v>1503.6526624999997</v>
      </c>
      <c r="L17" s="35">
        <v>3331.5281250000007</v>
      </c>
      <c r="M17" s="35">
        <v>131.3655</v>
      </c>
      <c r="N17" s="35">
        <v>25500</v>
      </c>
      <c r="O17" s="35">
        <v>974.75250000000017</v>
      </c>
      <c r="P17" s="35">
        <v>6369.47</v>
      </c>
      <c r="Q17" s="35"/>
      <c r="R17" s="35">
        <v>4804.2749999999996</v>
      </c>
      <c r="S17" s="35">
        <v>0</v>
      </c>
      <c r="T17" s="35">
        <v>11164.11</v>
      </c>
      <c r="U17" s="35">
        <v>2963.34393</v>
      </c>
      <c r="V17" s="35">
        <v>8376.5232249999954</v>
      </c>
      <c r="W17" s="35">
        <v>30816.997499999998</v>
      </c>
      <c r="X17" s="35">
        <v>486.39093750000001</v>
      </c>
      <c r="Y17" s="35">
        <v>3557.7000000000007</v>
      </c>
      <c r="Z17" s="35"/>
      <c r="AA17" s="3"/>
    </row>
    <row r="18" spans="1:27" ht="47.25" x14ac:dyDescent="0.25">
      <c r="A18" s="16" t="s">
        <v>13</v>
      </c>
      <c r="B18" s="9" t="s">
        <v>218</v>
      </c>
      <c r="C18" s="35"/>
      <c r="D18" s="35">
        <v>0</v>
      </c>
      <c r="E18" s="35">
        <v>0</v>
      </c>
      <c r="F18" s="35">
        <v>102423.73</v>
      </c>
      <c r="G18" s="35">
        <v>1000</v>
      </c>
      <c r="H18" s="35">
        <v>0</v>
      </c>
      <c r="I18" s="35">
        <v>1000</v>
      </c>
      <c r="J18" s="35">
        <v>0</v>
      </c>
      <c r="K18" s="35">
        <v>5164.7870300000004</v>
      </c>
      <c r="L18" s="35">
        <v>0</v>
      </c>
      <c r="M18" s="35">
        <v>0</v>
      </c>
      <c r="N18" s="35">
        <v>100</v>
      </c>
      <c r="O18" s="35">
        <v>4990</v>
      </c>
      <c r="P18" s="35">
        <v>0</v>
      </c>
      <c r="Q18" s="35">
        <v>5900</v>
      </c>
      <c r="R18" s="35">
        <v>148986.68</v>
      </c>
      <c r="S18" s="35">
        <v>0</v>
      </c>
      <c r="T18" s="35">
        <v>89</v>
      </c>
      <c r="U18" s="35">
        <v>0.1</v>
      </c>
      <c r="V18" s="35">
        <v>300</v>
      </c>
      <c r="W18" s="35">
        <v>2097.6799999999998</v>
      </c>
      <c r="X18" s="35">
        <v>0</v>
      </c>
      <c r="Y18" s="35">
        <v>0</v>
      </c>
      <c r="Z18" s="35">
        <v>7.2</v>
      </c>
      <c r="AA18" s="3"/>
    </row>
    <row r="19" spans="1:27" ht="31.5" x14ac:dyDescent="0.25">
      <c r="A19" s="16" t="s">
        <v>14</v>
      </c>
      <c r="B19" s="9" t="s">
        <v>219</v>
      </c>
      <c r="C19" s="35">
        <v>40</v>
      </c>
      <c r="D19" s="35">
        <v>0</v>
      </c>
      <c r="E19" s="35">
        <v>180</v>
      </c>
      <c r="F19" s="35">
        <v>310.2</v>
      </c>
      <c r="G19" s="35">
        <v>1170</v>
      </c>
      <c r="H19" s="35">
        <v>0</v>
      </c>
      <c r="I19" s="35">
        <v>0</v>
      </c>
      <c r="J19" s="35">
        <v>178.15392</v>
      </c>
      <c r="K19" s="35">
        <v>774.8972</v>
      </c>
      <c r="L19" s="35">
        <v>0</v>
      </c>
      <c r="M19" s="35">
        <v>0</v>
      </c>
      <c r="N19" s="35"/>
      <c r="O19" s="35">
        <v>5570.42</v>
      </c>
      <c r="P19" s="35">
        <v>0</v>
      </c>
      <c r="Q19" s="35"/>
      <c r="R19" s="35">
        <v>314.7</v>
      </c>
      <c r="S19" s="35">
        <v>0</v>
      </c>
      <c r="T19" s="35">
        <v>402.15999999999997</v>
      </c>
      <c r="U19" s="35">
        <v>620</v>
      </c>
      <c r="V19" s="35">
        <v>692.99162000000001</v>
      </c>
      <c r="W19" s="35">
        <v>294.77999999999997</v>
      </c>
      <c r="X19" s="35">
        <v>60</v>
      </c>
      <c r="Y19" s="35">
        <v>0</v>
      </c>
      <c r="Z19" s="35">
        <v>250</v>
      </c>
      <c r="AA19" s="3"/>
    </row>
    <row r="20" spans="1:27" ht="15.75" x14ac:dyDescent="0.25">
      <c r="A20" s="16" t="s">
        <v>15</v>
      </c>
      <c r="B20" s="9" t="s">
        <v>220</v>
      </c>
      <c r="C20" s="35">
        <v>13647.046900000003</v>
      </c>
      <c r="D20" s="35">
        <v>1279.8785600000001</v>
      </c>
      <c r="E20" s="35">
        <v>5693.2357000000002</v>
      </c>
      <c r="F20" s="35">
        <v>17970.069500000627</v>
      </c>
      <c r="G20" s="35">
        <v>2582.5521399999998</v>
      </c>
      <c r="H20" s="35">
        <v>304.59566999999998</v>
      </c>
      <c r="I20" s="35">
        <v>253.57804999999999</v>
      </c>
      <c r="J20" s="35">
        <v>743.70698000000004</v>
      </c>
      <c r="K20" s="35">
        <v>1402.9166100000002</v>
      </c>
      <c r="L20" s="35">
        <v>2328.2638400000005</v>
      </c>
      <c r="M20" s="35">
        <v>3174.5469599999997</v>
      </c>
      <c r="N20" s="35">
        <v>130.45126999999999</v>
      </c>
      <c r="O20" s="35">
        <v>24290.959999999999</v>
      </c>
      <c r="P20" s="35">
        <v>1097.6299999999999</v>
      </c>
      <c r="Q20" s="35">
        <v>279.43516</v>
      </c>
      <c r="R20" s="35">
        <v>30002.892600001127</v>
      </c>
      <c r="S20" s="35">
        <v>1589.1049399999999</v>
      </c>
      <c r="T20" s="35">
        <v>694.41</v>
      </c>
      <c r="U20" s="35">
        <v>352.46453000000002</v>
      </c>
      <c r="V20" s="35">
        <v>15299.153914001585</v>
      </c>
      <c r="W20" s="35">
        <v>6826.8765000000003</v>
      </c>
      <c r="X20" s="35">
        <v>7839.1044925690221</v>
      </c>
      <c r="Y20" s="35">
        <v>5373.4</v>
      </c>
      <c r="Z20" s="35">
        <v>3033.5927200000001</v>
      </c>
      <c r="AA20" s="3"/>
    </row>
    <row r="21" spans="1:27" ht="31.5" x14ac:dyDescent="0.25">
      <c r="A21" s="16" t="s">
        <v>16</v>
      </c>
      <c r="B21" s="9" t="s">
        <v>221</v>
      </c>
      <c r="C21" s="35"/>
      <c r="D21" s="35"/>
      <c r="E21" s="35">
        <v>0</v>
      </c>
      <c r="F21" s="35">
        <v>128672.05</v>
      </c>
      <c r="G21" s="35">
        <v>0</v>
      </c>
      <c r="H21" s="35">
        <v>148.32522</v>
      </c>
      <c r="I21" s="35">
        <v>0</v>
      </c>
      <c r="J21" s="35">
        <v>83.258155000000002</v>
      </c>
      <c r="K21" s="35">
        <v>0</v>
      </c>
      <c r="L21" s="35">
        <v>0</v>
      </c>
      <c r="M21" s="35">
        <v>119.53315000000006</v>
      </c>
      <c r="N21" s="35">
        <v>58.786740000000002</v>
      </c>
      <c r="O21" s="35">
        <v>46.68</v>
      </c>
      <c r="P21" s="35">
        <v>0</v>
      </c>
      <c r="Q21" s="35"/>
      <c r="R21" s="35">
        <v>2995.7438757499995</v>
      </c>
      <c r="S21" s="35">
        <v>-6665.49172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13.847767399999995</v>
      </c>
      <c r="AA21" s="3"/>
    </row>
    <row r="22" spans="1:27" ht="15.75" x14ac:dyDescent="0.25">
      <c r="A22" s="16" t="s">
        <v>17</v>
      </c>
      <c r="B22" s="9" t="s">
        <v>222</v>
      </c>
      <c r="C22" s="35">
        <v>74398.31355449128</v>
      </c>
      <c r="D22" s="35">
        <v>9540.8311604999981</v>
      </c>
      <c r="E22" s="35">
        <v>9660.0245849999992</v>
      </c>
      <c r="F22" s="35">
        <v>155303.64850000001</v>
      </c>
      <c r="G22" s="35">
        <v>12772.275124</v>
      </c>
      <c r="H22" s="35">
        <v>3024.531372500001</v>
      </c>
      <c r="I22" s="35">
        <v>3832.6511124999997</v>
      </c>
      <c r="J22" s="35">
        <v>16022.569176500005</v>
      </c>
      <c r="K22" s="35">
        <v>26409.414929999999</v>
      </c>
      <c r="L22" s="35">
        <v>6648.1859700000014</v>
      </c>
      <c r="M22" s="35">
        <v>15830.39169849935</v>
      </c>
      <c r="N22" s="35">
        <v>13983.373472499998</v>
      </c>
      <c r="O22" s="35">
        <v>175815.68999999994</v>
      </c>
      <c r="P22" s="35">
        <v>58936.635499999997</v>
      </c>
      <c r="Q22" s="35">
        <v>708.05235500000003</v>
      </c>
      <c r="R22" s="35">
        <v>72234.479417199269</v>
      </c>
      <c r="S22" s="35">
        <v>8365.2597774999995</v>
      </c>
      <c r="T22" s="35">
        <v>21275.246500000001</v>
      </c>
      <c r="U22" s="35">
        <v>12956.0473525</v>
      </c>
      <c r="V22" s="35">
        <v>44042.037163034991</v>
      </c>
      <c r="W22" s="35">
        <v>37332.085999999988</v>
      </c>
      <c r="X22" s="35">
        <v>10850.07435186526</v>
      </c>
      <c r="Y22" s="35">
        <v>23805.09</v>
      </c>
      <c r="Z22" s="35">
        <v>5364.1471450000081</v>
      </c>
      <c r="AA22" s="3"/>
    </row>
    <row r="23" spans="1:27" ht="15.75" x14ac:dyDescent="0.25">
      <c r="A23" s="16" t="s">
        <v>18</v>
      </c>
      <c r="B23" s="9" t="s">
        <v>223</v>
      </c>
      <c r="C23" s="35">
        <v>855853.58148329437</v>
      </c>
      <c r="D23" s="35">
        <v>281426.57829099998</v>
      </c>
      <c r="E23" s="35">
        <v>359206.85217050003</v>
      </c>
      <c r="F23" s="35">
        <v>8962792.7399999984</v>
      </c>
      <c r="G23" s="35">
        <v>911504.49666150019</v>
      </c>
      <c r="H23" s="35">
        <v>159703.72686149998</v>
      </c>
      <c r="I23" s="35">
        <v>356136.7646116502</v>
      </c>
      <c r="J23" s="35">
        <v>409563.01682200003</v>
      </c>
      <c r="K23" s="35">
        <v>1034039.1428163999</v>
      </c>
      <c r="L23" s="35">
        <v>187341.25498249964</v>
      </c>
      <c r="M23" s="35">
        <v>313448.13603999995</v>
      </c>
      <c r="N23" s="35">
        <v>245042.91142159994</v>
      </c>
      <c r="O23" s="35">
        <v>5227471.54</v>
      </c>
      <c r="P23" s="35">
        <v>590906.22389999998</v>
      </c>
      <c r="Q23" s="35">
        <v>298577.93975999998</v>
      </c>
      <c r="R23" s="35">
        <v>5513018.6099014506</v>
      </c>
      <c r="S23" s="35">
        <v>653298.87416999985</v>
      </c>
      <c r="T23" s="35">
        <v>830915.60000000009</v>
      </c>
      <c r="U23" s="35">
        <v>551735.70783950004</v>
      </c>
      <c r="V23" s="35">
        <v>815811.31067911186</v>
      </c>
      <c r="W23" s="35">
        <v>2353090.6065000002</v>
      </c>
      <c r="X23" s="35">
        <v>348284.70737706037</v>
      </c>
      <c r="Y23" s="35">
        <v>390923.76</v>
      </c>
      <c r="Z23" s="35">
        <v>298961.54125760001</v>
      </c>
      <c r="AA23" s="3"/>
    </row>
    <row r="24" spans="1:27" ht="15.75" x14ac:dyDescent="0.25">
      <c r="A24" s="16"/>
      <c r="B24" s="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"/>
    </row>
    <row r="25" spans="1:27" ht="23.25" customHeight="1" x14ac:dyDescent="0.25">
      <c r="A25" s="32"/>
      <c r="B25" s="29" t="s">
        <v>226</v>
      </c>
      <c r="C25" s="36"/>
      <c r="D25" s="36"/>
      <c r="E25" s="36"/>
      <c r="F25" s="36"/>
      <c r="G25" s="36"/>
      <c r="H25" s="36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"/>
    </row>
    <row r="26" spans="1:27" ht="15.75" x14ac:dyDescent="0.25">
      <c r="A26" s="16" t="s">
        <v>4</v>
      </c>
      <c r="B26" s="16" t="s">
        <v>227</v>
      </c>
      <c r="C26" s="35">
        <v>627560.51697000011</v>
      </c>
      <c r="D26" s="35">
        <v>110568.70230999999</v>
      </c>
      <c r="E26" s="35">
        <v>194672.93124000001</v>
      </c>
      <c r="F26" s="35">
        <v>5549577.2300000004</v>
      </c>
      <c r="G26" s="35">
        <v>639932.36349999998</v>
      </c>
      <c r="H26" s="35">
        <v>44028.09678</v>
      </c>
      <c r="I26" s="35">
        <v>139347.30317999999</v>
      </c>
      <c r="J26" s="35">
        <v>193485.63602999999</v>
      </c>
      <c r="K26" s="35">
        <v>689626.71350000007</v>
      </c>
      <c r="L26" s="35">
        <v>75305.079449999932</v>
      </c>
      <c r="M26" s="35">
        <v>118655.98167000001</v>
      </c>
      <c r="N26" s="35">
        <v>94488.621010000003</v>
      </c>
      <c r="O26" s="35">
        <v>3805618.7200000007</v>
      </c>
      <c r="P26" s="35">
        <v>278681.52</v>
      </c>
      <c r="Q26" s="35">
        <v>142162.13244999998</v>
      </c>
      <c r="R26" s="35">
        <v>4014760.93</v>
      </c>
      <c r="S26" s="35">
        <v>431118.38929999998</v>
      </c>
      <c r="T26" s="35">
        <v>546171.93999999994</v>
      </c>
      <c r="U26" s="35">
        <v>280232.39118999999</v>
      </c>
      <c r="V26" s="35">
        <v>522366.50766999985</v>
      </c>
      <c r="W26" s="35">
        <v>1590491.81</v>
      </c>
      <c r="X26" s="35">
        <v>247983.64344999997</v>
      </c>
      <c r="Y26" s="35">
        <v>235158.71</v>
      </c>
      <c r="Z26" s="35">
        <v>151868.05020000011</v>
      </c>
      <c r="AA26" s="3"/>
    </row>
    <row r="27" spans="1:27" ht="15.75" x14ac:dyDescent="0.25">
      <c r="A27" s="16" t="s">
        <v>19</v>
      </c>
      <c r="B27" s="16" t="s">
        <v>228</v>
      </c>
      <c r="C27" s="35">
        <v>497062.64345000009</v>
      </c>
      <c r="D27" s="35">
        <v>37170.240599999997</v>
      </c>
      <c r="E27" s="35">
        <v>80791.514230000001</v>
      </c>
      <c r="F27" s="35">
        <v>1290279.3999999999</v>
      </c>
      <c r="G27" s="35">
        <v>441170.91361999995</v>
      </c>
      <c r="H27" s="35">
        <v>35575.37255</v>
      </c>
      <c r="I27" s="35">
        <f>I28+I29</f>
        <v>104461.91974</v>
      </c>
      <c r="J27" s="35">
        <v>171531.16080000001</v>
      </c>
      <c r="K27" s="35">
        <v>312653.61745000002</v>
      </c>
      <c r="L27" s="35">
        <v>39192.577439999935</v>
      </c>
      <c r="M27" s="35">
        <v>93523.246620000005</v>
      </c>
      <c r="N27" s="35">
        <v>68888.379820000002</v>
      </c>
      <c r="O27" s="35">
        <v>1067405.78</v>
      </c>
      <c r="P27" s="35">
        <v>209299.14</v>
      </c>
      <c r="Q27" s="35">
        <v>21722.149669999999</v>
      </c>
      <c r="R27" s="35">
        <v>1296544.27</v>
      </c>
      <c r="S27" s="35">
        <v>319522.91203999997</v>
      </c>
      <c r="T27" s="35">
        <v>232540.21000000002</v>
      </c>
      <c r="U27" s="35">
        <v>213897.00374000001</v>
      </c>
      <c r="V27" s="35">
        <v>426249.62874999992</v>
      </c>
      <c r="W27" s="35"/>
      <c r="X27" s="35">
        <v>77671.290349999952</v>
      </c>
      <c r="Y27" s="35">
        <v>206272.81999999998</v>
      </c>
      <c r="Z27" s="35">
        <v>74090.515889999951</v>
      </c>
      <c r="AA27" s="3"/>
    </row>
    <row r="28" spans="1:27" ht="15.75" x14ac:dyDescent="0.25">
      <c r="A28" s="16" t="s">
        <v>20</v>
      </c>
      <c r="B28" s="33" t="s">
        <v>229</v>
      </c>
      <c r="C28" s="35">
        <v>387485.73758000007</v>
      </c>
      <c r="D28" s="35">
        <v>5116.9846900000002</v>
      </c>
      <c r="E28" s="35">
        <v>42059.200349999999</v>
      </c>
      <c r="F28" s="35">
        <v>679157.9</v>
      </c>
      <c r="G28" s="35">
        <v>421876.90652999998</v>
      </c>
      <c r="H28" s="35">
        <v>12615.806689999999</v>
      </c>
      <c r="I28" s="35">
        <v>97309.479070000001</v>
      </c>
      <c r="J28" s="35">
        <v>126380.79936</v>
      </c>
      <c r="K28" s="35">
        <v>207159.16760000002</v>
      </c>
      <c r="L28" s="35">
        <v>27478.135459999998</v>
      </c>
      <c r="M28" s="35">
        <v>61386.590530000001</v>
      </c>
      <c r="N28" s="35">
        <v>61926.963400000001</v>
      </c>
      <c r="O28" s="35">
        <v>434437.77</v>
      </c>
      <c r="P28" s="35">
        <v>180913.71999999997</v>
      </c>
      <c r="Q28" s="35"/>
      <c r="R28" s="35">
        <v>305963.86</v>
      </c>
      <c r="S28" s="35">
        <v>272939.78070999996</v>
      </c>
      <c r="T28" s="35">
        <v>146531.98000000001</v>
      </c>
      <c r="U28" s="35">
        <v>171163.29756000001</v>
      </c>
      <c r="V28" s="35">
        <v>332010.9583011599</v>
      </c>
      <c r="W28" s="35">
        <v>620497</v>
      </c>
      <c r="X28" s="35">
        <v>27594.685800000003</v>
      </c>
      <c r="Y28" s="35">
        <v>179358.3</v>
      </c>
      <c r="Z28" s="35">
        <v>55916.613610000008</v>
      </c>
      <c r="AA28" s="3"/>
    </row>
    <row r="29" spans="1:27" ht="15.75" x14ac:dyDescent="0.25">
      <c r="A29" s="16" t="s">
        <v>21</v>
      </c>
      <c r="B29" s="33" t="s">
        <v>230</v>
      </c>
      <c r="C29" s="35">
        <v>109576.90587</v>
      </c>
      <c r="D29" s="35">
        <v>32053.25591</v>
      </c>
      <c r="E29" s="35">
        <v>38732.313880000002</v>
      </c>
      <c r="F29" s="35">
        <v>611121.5</v>
      </c>
      <c r="G29" s="35">
        <v>19294.007089999996</v>
      </c>
      <c r="H29" s="35">
        <v>22959.565859999999</v>
      </c>
      <c r="I29" s="35">
        <v>7152.44067</v>
      </c>
      <c r="J29" s="35">
        <v>45150.361439999993</v>
      </c>
      <c r="K29" s="35">
        <v>105494.44985</v>
      </c>
      <c r="L29" s="35">
        <v>11714.441979999941</v>
      </c>
      <c r="M29" s="35">
        <v>32136.65609</v>
      </c>
      <c r="N29" s="35">
        <v>6961.4164199999996</v>
      </c>
      <c r="O29" s="35">
        <v>632968.01</v>
      </c>
      <c r="P29" s="35">
        <v>28385.420000000002</v>
      </c>
      <c r="Q29" s="35">
        <v>21722.149669999999</v>
      </c>
      <c r="R29" s="35">
        <v>990580.41</v>
      </c>
      <c r="S29" s="35">
        <v>46583.131329999997</v>
      </c>
      <c r="T29" s="35">
        <v>86008.23</v>
      </c>
      <c r="U29" s="35">
        <v>42733.706180000001</v>
      </c>
      <c r="V29" s="35">
        <v>94238.670448839999</v>
      </c>
      <c r="W29" s="35">
        <v>104325.77</v>
      </c>
      <c r="X29" s="35">
        <v>50076.604549999945</v>
      </c>
      <c r="Y29" s="35">
        <v>26914.52</v>
      </c>
      <c r="Z29" s="35">
        <v>18173.902279999951</v>
      </c>
      <c r="AA29" s="3"/>
    </row>
    <row r="30" spans="1:27" ht="15.75" x14ac:dyDescent="0.25">
      <c r="A30" s="16" t="s">
        <v>22</v>
      </c>
      <c r="B30" s="16" t="s">
        <v>231</v>
      </c>
      <c r="C30" s="35">
        <v>130497.87351999999</v>
      </c>
      <c r="D30" s="35">
        <v>73398.461710000003</v>
      </c>
      <c r="E30" s="35">
        <v>113881.41700999999</v>
      </c>
      <c r="F30" s="35">
        <v>4259297.83</v>
      </c>
      <c r="G30" s="35">
        <v>198761.44988</v>
      </c>
      <c r="H30" s="35">
        <v>8452.7242299999998</v>
      </c>
      <c r="I30" s="35">
        <f>I31+I32</f>
        <v>34885.383440000005</v>
      </c>
      <c r="J30" s="35">
        <v>21954.47523</v>
      </c>
      <c r="K30" s="35">
        <v>376973.09604999999</v>
      </c>
      <c r="L30" s="35">
        <v>36112.502009999997</v>
      </c>
      <c r="M30" s="35">
        <v>25132.735049999999</v>
      </c>
      <c r="N30" s="35">
        <v>25600.241190000001</v>
      </c>
      <c r="O30" s="35">
        <v>2738212.9400000004</v>
      </c>
      <c r="P30" s="35">
        <v>69382.37999999999</v>
      </c>
      <c r="Q30" s="35">
        <v>120439.98277999999</v>
      </c>
      <c r="R30" s="35">
        <v>2718216.66</v>
      </c>
      <c r="S30" s="35">
        <v>111595.47726</v>
      </c>
      <c r="T30" s="35">
        <v>313631.73</v>
      </c>
      <c r="U30" s="35">
        <v>66335.387450000009</v>
      </c>
      <c r="V30" s="35">
        <v>96116.878919999945</v>
      </c>
      <c r="W30" s="35"/>
      <c r="X30" s="35">
        <v>170312.35310000004</v>
      </c>
      <c r="Y30" s="35">
        <v>28885.890000000003</v>
      </c>
      <c r="Z30" s="35">
        <v>77777.534310000163</v>
      </c>
      <c r="AA30" s="3"/>
    </row>
    <row r="31" spans="1:27" ht="15.75" x14ac:dyDescent="0.25">
      <c r="A31" s="16" t="s">
        <v>23</v>
      </c>
      <c r="B31" s="33" t="s">
        <v>232</v>
      </c>
      <c r="C31" s="35">
        <v>4940.51</v>
      </c>
      <c r="D31" s="35">
        <v>500</v>
      </c>
      <c r="E31" s="35">
        <v>15433.16815</v>
      </c>
      <c r="F31" s="35">
        <v>4105468.3000000003</v>
      </c>
      <c r="G31" s="35">
        <v>93363.18217</v>
      </c>
      <c r="H31" s="35">
        <v>0</v>
      </c>
      <c r="I31" s="35">
        <v>0</v>
      </c>
      <c r="J31" s="35">
        <v>1700</v>
      </c>
      <c r="K31" s="35">
        <v>87010</v>
      </c>
      <c r="L31" s="35">
        <v>1E-3</v>
      </c>
      <c r="M31" s="35">
        <v>0</v>
      </c>
      <c r="N31" s="35"/>
      <c r="O31" s="35">
        <v>210808.72</v>
      </c>
      <c r="P31" s="35">
        <v>0</v>
      </c>
      <c r="Q31" s="35"/>
      <c r="R31" s="35">
        <v>944690.47</v>
      </c>
      <c r="S31" s="35">
        <v>48947.303449999999</v>
      </c>
      <c r="T31" s="35">
        <v>35282.5</v>
      </c>
      <c r="U31" s="35">
        <v>9000</v>
      </c>
      <c r="V31" s="35">
        <v>2329.0144799999998</v>
      </c>
      <c r="W31" s="35">
        <v>425911.78</v>
      </c>
      <c r="X31" s="35">
        <v>326.30565999999999</v>
      </c>
      <c r="Y31" s="35">
        <v>255</v>
      </c>
      <c r="Z31" s="35">
        <v>19409.786700000001</v>
      </c>
      <c r="AA31" s="3"/>
    </row>
    <row r="32" spans="1:27" ht="15.75" x14ac:dyDescent="0.25">
      <c r="A32" s="16" t="s">
        <v>0</v>
      </c>
      <c r="B32" s="33" t="s">
        <v>233</v>
      </c>
      <c r="C32" s="35">
        <v>125557.36352</v>
      </c>
      <c r="D32" s="35">
        <v>72898.461710000003</v>
      </c>
      <c r="E32" s="35">
        <v>98448.248859999992</v>
      </c>
      <c r="F32" s="35">
        <v>153829.53</v>
      </c>
      <c r="G32" s="35">
        <v>105398.26771</v>
      </c>
      <c r="H32" s="35">
        <v>8452.7242299999998</v>
      </c>
      <c r="I32" s="35">
        <v>34885.383440000005</v>
      </c>
      <c r="J32" s="35">
        <v>20254.47523</v>
      </c>
      <c r="K32" s="35">
        <v>289963.09604999999</v>
      </c>
      <c r="L32" s="35">
        <v>36112.50101</v>
      </c>
      <c r="M32" s="35">
        <v>25132.735049999999</v>
      </c>
      <c r="N32" s="35">
        <v>25600.241190000001</v>
      </c>
      <c r="O32" s="35">
        <v>2527404.2200000002</v>
      </c>
      <c r="P32" s="35">
        <v>69382.37999999999</v>
      </c>
      <c r="Q32" s="35">
        <v>120439.98277999999</v>
      </c>
      <c r="R32" s="35">
        <v>1773526.19</v>
      </c>
      <c r="S32" s="35">
        <v>62648.17381</v>
      </c>
      <c r="T32" s="35">
        <v>278349.23</v>
      </c>
      <c r="U32" s="35">
        <v>57335.387450000002</v>
      </c>
      <c r="V32" s="35">
        <v>93787.864439999947</v>
      </c>
      <c r="W32" s="35">
        <v>439757.26</v>
      </c>
      <c r="X32" s="35">
        <v>169986.04744000002</v>
      </c>
      <c r="Y32" s="35">
        <v>28630.890000000003</v>
      </c>
      <c r="Z32" s="35">
        <v>58367.747610000166</v>
      </c>
      <c r="AA32" s="3"/>
    </row>
    <row r="33" spans="1:27" ht="15.75" x14ac:dyDescent="0.25">
      <c r="A33" s="16" t="s">
        <v>5</v>
      </c>
      <c r="B33" s="16" t="s">
        <v>234</v>
      </c>
      <c r="C33" s="35">
        <v>8520.275380000001</v>
      </c>
      <c r="D33" s="35">
        <v>325.66147999999998</v>
      </c>
      <c r="E33" s="35">
        <v>379.87051000000002</v>
      </c>
      <c r="F33" s="35">
        <v>115000</v>
      </c>
      <c r="G33" s="35">
        <v>137.87285999999997</v>
      </c>
      <c r="H33" s="35">
        <v>0</v>
      </c>
      <c r="I33" s="35">
        <v>2861.0364199999999</v>
      </c>
      <c r="J33" s="35">
        <v>85309.161900000006</v>
      </c>
      <c r="K33" s="35">
        <v>13373.16102</v>
      </c>
      <c r="L33" s="35">
        <v>11185.840689999999</v>
      </c>
      <c r="M33" s="35">
        <v>4768.0892700000004</v>
      </c>
      <c r="N33" s="35">
        <v>5500</v>
      </c>
      <c r="O33" s="35">
        <v>2159.87</v>
      </c>
      <c r="P33" s="35">
        <v>47776.88</v>
      </c>
      <c r="Q33" s="35"/>
      <c r="R33" s="35">
        <v>0</v>
      </c>
      <c r="S33" s="35">
        <v>2500</v>
      </c>
      <c r="T33" s="35">
        <v>4536.01</v>
      </c>
      <c r="U33" s="35">
        <v>26493.7255</v>
      </c>
      <c r="V33" s="35">
        <v>34725.471960000003</v>
      </c>
      <c r="W33" s="35">
        <v>1201.52</v>
      </c>
      <c r="X33" s="35">
        <v>0</v>
      </c>
      <c r="Y33" s="35">
        <v>7660.56</v>
      </c>
      <c r="Z33" s="35">
        <v>0</v>
      </c>
      <c r="AA33" s="3"/>
    </row>
    <row r="34" spans="1:27" ht="15.75" x14ac:dyDescent="0.25">
      <c r="A34" s="16" t="s">
        <v>6</v>
      </c>
      <c r="B34" s="16" t="s">
        <v>235</v>
      </c>
      <c r="C34" s="35">
        <v>672.90325999999982</v>
      </c>
      <c r="D34" s="35">
        <v>16.17033</v>
      </c>
      <c r="E34" s="35">
        <v>1575.4488900000001</v>
      </c>
      <c r="F34" s="35">
        <v>31598.49</v>
      </c>
      <c r="G34" s="35">
        <v>2.1169999999999998E-2</v>
      </c>
      <c r="H34" s="35">
        <v>0</v>
      </c>
      <c r="I34" s="35">
        <v>1.8416399999999999</v>
      </c>
      <c r="J34" s="35">
        <v>16.710149999999999</v>
      </c>
      <c r="K34" s="35">
        <v>251.30265</v>
      </c>
      <c r="L34" s="35">
        <v>926.94200999999987</v>
      </c>
      <c r="M34" s="35">
        <v>17.088789999999999</v>
      </c>
      <c r="N34" s="35">
        <v>6.2493299999999996</v>
      </c>
      <c r="O34" s="35">
        <v>3446.07</v>
      </c>
      <c r="P34" s="35">
        <v>1700.1799999999998</v>
      </c>
      <c r="Q34" s="35"/>
      <c r="R34" s="35">
        <v>69581.97</v>
      </c>
      <c r="S34" s="35">
        <v>4.2889999999999998E-2</v>
      </c>
      <c r="T34" s="35">
        <v>116.04</v>
      </c>
      <c r="U34" s="35">
        <v>48396.506820000002</v>
      </c>
      <c r="V34" s="35">
        <v>145.50898000000001</v>
      </c>
      <c r="W34" s="35">
        <v>51121.1</v>
      </c>
      <c r="X34" s="35">
        <v>6.97901999999055</v>
      </c>
      <c r="Y34" s="35">
        <v>2.3199999999999998</v>
      </c>
      <c r="Z34" s="35">
        <v>1577.2884799999999</v>
      </c>
      <c r="AA34" s="3"/>
    </row>
    <row r="35" spans="1:27" ht="15.75" x14ac:dyDescent="0.25">
      <c r="A35" s="16" t="s">
        <v>7</v>
      </c>
      <c r="B35" s="16" t="s">
        <v>236</v>
      </c>
      <c r="C35" s="35">
        <v>11150</v>
      </c>
      <c r="D35" s="35">
        <v>11724.556039999999</v>
      </c>
      <c r="E35" s="35">
        <v>18382.5</v>
      </c>
      <c r="F35" s="35">
        <v>54209.37</v>
      </c>
      <c r="G35" s="35">
        <v>114143.1</v>
      </c>
      <c r="H35" s="35">
        <v>1055</v>
      </c>
      <c r="I35" s="35">
        <f>11930.5-115.5</f>
        <v>11815</v>
      </c>
      <c r="J35" s="35">
        <v>345.90629999999999</v>
      </c>
      <c r="K35" s="35">
        <v>77300.000280000007</v>
      </c>
      <c r="L35" s="35">
        <v>9911.25</v>
      </c>
      <c r="M35" s="35">
        <v>30242.639409999996</v>
      </c>
      <c r="N35" s="35">
        <v>10676</v>
      </c>
      <c r="O35" s="35">
        <v>126068.06</v>
      </c>
      <c r="P35" s="35">
        <v>6000.48</v>
      </c>
      <c r="Q35" s="35"/>
      <c r="R35" s="35">
        <v>335021.5</v>
      </c>
      <c r="S35" s="35">
        <v>14300</v>
      </c>
      <c r="T35" s="35">
        <v>23636.5</v>
      </c>
      <c r="U35" s="35">
        <v>20403.5</v>
      </c>
      <c r="V35" s="35">
        <v>51073.083249999996</v>
      </c>
      <c r="W35" s="35">
        <v>61938.239999999998</v>
      </c>
      <c r="X35" s="35">
        <v>1004.9999950000029</v>
      </c>
      <c r="Y35" s="35">
        <v>3205.26</v>
      </c>
      <c r="Z35" s="35">
        <v>61380</v>
      </c>
      <c r="AA35" s="3"/>
    </row>
    <row r="36" spans="1:27" ht="15.75" x14ac:dyDescent="0.25">
      <c r="A36" s="16" t="s">
        <v>8</v>
      </c>
      <c r="B36" s="16" t="s">
        <v>237</v>
      </c>
      <c r="C36" s="35">
        <v>35500</v>
      </c>
      <c r="D36" s="35">
        <v>0</v>
      </c>
      <c r="E36" s="35">
        <v>0</v>
      </c>
      <c r="F36" s="35">
        <v>13479.45</v>
      </c>
      <c r="G36" s="35">
        <v>0</v>
      </c>
      <c r="H36" s="35">
        <v>0</v>
      </c>
      <c r="I36" s="35">
        <v>0</v>
      </c>
      <c r="J36" s="35">
        <v>0</v>
      </c>
      <c r="K36" s="35">
        <v>20200</v>
      </c>
      <c r="L36" s="35">
        <v>0</v>
      </c>
      <c r="M36" s="35">
        <v>3400</v>
      </c>
      <c r="N36" s="35"/>
      <c r="O36" s="35">
        <v>0</v>
      </c>
      <c r="P36" s="35">
        <v>0</v>
      </c>
      <c r="Q36" s="35"/>
      <c r="R36" s="35">
        <v>0</v>
      </c>
      <c r="S36" s="35">
        <v>0</v>
      </c>
      <c r="T36" s="35">
        <v>0</v>
      </c>
      <c r="U36" s="35">
        <v>0</v>
      </c>
      <c r="V36" s="35">
        <v>10000</v>
      </c>
      <c r="W36" s="35">
        <v>0</v>
      </c>
      <c r="X36" s="35">
        <v>0</v>
      </c>
      <c r="Y36" s="35">
        <v>0</v>
      </c>
      <c r="Z36" s="35">
        <v>0</v>
      </c>
      <c r="AA36" s="3"/>
    </row>
    <row r="37" spans="1:27" ht="15.75" x14ac:dyDescent="0.25">
      <c r="A37" s="16" t="s">
        <v>9</v>
      </c>
      <c r="B37" s="16" t="s">
        <v>238</v>
      </c>
      <c r="C37" s="35">
        <v>39843.774870000001</v>
      </c>
      <c r="D37" s="35">
        <v>75012.452499999999</v>
      </c>
      <c r="E37" s="35">
        <v>77519.070909999995</v>
      </c>
      <c r="F37" s="35">
        <v>93099.86</v>
      </c>
      <c r="G37" s="35">
        <v>42570.324370000002</v>
      </c>
      <c r="H37" s="35">
        <v>42512.411820000001</v>
      </c>
      <c r="I37" s="35">
        <f>5000+115.5+138109.57757</f>
        <v>143225.07756999999</v>
      </c>
      <c r="J37" s="35">
        <v>28936.799419999999</v>
      </c>
      <c r="K37" s="35">
        <v>132647.37951</v>
      </c>
      <c r="L37" s="35">
        <v>20299.235170000004</v>
      </c>
      <c r="M37" s="35">
        <v>3689.0715399999999</v>
      </c>
      <c r="N37" s="35">
        <v>61020.439689999999</v>
      </c>
      <c r="O37" s="35">
        <v>227897.38</v>
      </c>
      <c r="P37" s="35">
        <v>145073.31</v>
      </c>
      <c r="Q37" s="35">
        <v>62201.831409999999</v>
      </c>
      <c r="R37" s="35">
        <v>307844.62</v>
      </c>
      <c r="S37" s="35">
        <v>22008.786690000001</v>
      </c>
      <c r="T37" s="35">
        <v>123832.47</v>
      </c>
      <c r="U37" s="35">
        <v>79945.640159999995</v>
      </c>
      <c r="V37" s="35">
        <v>64902.514499999997</v>
      </c>
      <c r="W37" s="35">
        <v>196000.74</v>
      </c>
      <c r="X37" s="35">
        <v>11965.267610000001</v>
      </c>
      <c r="Y37" s="35">
        <v>68138.320000000007</v>
      </c>
      <c r="Z37" s="35">
        <v>7401.8952399999998</v>
      </c>
      <c r="AA37" s="3"/>
    </row>
    <row r="38" spans="1:27" ht="15.75" x14ac:dyDescent="0.25">
      <c r="A38" s="16" t="s">
        <v>10</v>
      </c>
      <c r="B38" s="16" t="s">
        <v>239</v>
      </c>
      <c r="C38" s="35">
        <v>21994.032589999999</v>
      </c>
      <c r="D38" s="35">
        <v>0</v>
      </c>
      <c r="E38" s="35">
        <v>0</v>
      </c>
      <c r="F38" s="35">
        <v>1621157.4</v>
      </c>
      <c r="G38" s="35">
        <v>0</v>
      </c>
      <c r="H38" s="35">
        <v>0</v>
      </c>
      <c r="I38" s="35">
        <v>1500</v>
      </c>
      <c r="J38" s="35">
        <v>0</v>
      </c>
      <c r="K38" s="35">
        <v>0</v>
      </c>
      <c r="L38" s="35">
        <v>0</v>
      </c>
      <c r="M38" s="35">
        <v>0</v>
      </c>
      <c r="N38" s="35"/>
      <c r="O38" s="35">
        <v>59500</v>
      </c>
      <c r="P38" s="35">
        <v>0</v>
      </c>
      <c r="Q38" s="35"/>
      <c r="R38" s="35">
        <v>0</v>
      </c>
      <c r="S38" s="35">
        <v>0</v>
      </c>
      <c r="T38" s="35">
        <v>0</v>
      </c>
      <c r="U38" s="35">
        <v>0</v>
      </c>
      <c r="V38" s="35">
        <v>17000</v>
      </c>
      <c r="W38" s="35">
        <v>0</v>
      </c>
      <c r="X38" s="35">
        <v>0</v>
      </c>
      <c r="Y38" s="35">
        <v>8500</v>
      </c>
      <c r="Z38" s="35"/>
      <c r="AA38" s="3"/>
    </row>
    <row r="39" spans="1:27" ht="15.75" x14ac:dyDescent="0.25">
      <c r="A39" s="16" t="s">
        <v>11</v>
      </c>
      <c r="B39" s="16" t="s">
        <v>240</v>
      </c>
      <c r="C39" s="35">
        <v>14788.292519999999</v>
      </c>
      <c r="D39" s="35">
        <v>6693.0291963</v>
      </c>
      <c r="E39" s="35">
        <v>10766.124430000002</v>
      </c>
      <c r="F39" s="35">
        <v>158068.5967099999</v>
      </c>
      <c r="G39" s="35">
        <v>10575.863140000001</v>
      </c>
      <c r="H39" s="35">
        <v>960.61675000000002</v>
      </c>
      <c r="I39" s="35">
        <v>3406.2335899999998</v>
      </c>
      <c r="J39" s="35">
        <v>25070.416369999999</v>
      </c>
      <c r="K39" s="35">
        <v>19748.150212736153</v>
      </c>
      <c r="L39" s="35">
        <v>5788.7565599999998</v>
      </c>
      <c r="M39" s="35">
        <v>31617.045131499777</v>
      </c>
      <c r="N39" s="35">
        <v>8274.0450799999999</v>
      </c>
      <c r="O39" s="35">
        <v>368586.6</v>
      </c>
      <c r="P39" s="35">
        <v>24794.78</v>
      </c>
      <c r="Q39" s="35">
        <v>2587.6064899999997</v>
      </c>
      <c r="R39" s="35">
        <v>244667.20999999996</v>
      </c>
      <c r="S39" s="35">
        <v>2865.4414500000003</v>
      </c>
      <c r="T39" s="35">
        <v>33907.86</v>
      </c>
      <c r="U39" s="35">
        <v>15828.556280000001</v>
      </c>
      <c r="V39" s="35">
        <v>18832.174790000066</v>
      </c>
      <c r="W39" s="35">
        <v>15549.16</v>
      </c>
      <c r="X39" s="35">
        <v>5399.5542400000058</v>
      </c>
      <c r="Y39" s="35">
        <v>11173.91</v>
      </c>
      <c r="Z39" s="35">
        <v>2603.6330000000003</v>
      </c>
      <c r="AA39" s="3"/>
    </row>
    <row r="40" spans="1:27" ht="15.75" x14ac:dyDescent="0.25">
      <c r="A40" s="16" t="s">
        <v>12</v>
      </c>
      <c r="B40" s="16" t="s">
        <v>241</v>
      </c>
      <c r="C40" s="35">
        <v>760029.79559000011</v>
      </c>
      <c r="D40" s="35">
        <v>204340.57185629997</v>
      </c>
      <c r="E40" s="35">
        <v>303295.94598000002</v>
      </c>
      <c r="F40" s="35">
        <v>7636190.3967100009</v>
      </c>
      <c r="G40" s="35">
        <v>807359.54504</v>
      </c>
      <c r="H40" s="35">
        <v>88556.125350000002</v>
      </c>
      <c r="I40" s="35">
        <v>302156.49239999999</v>
      </c>
      <c r="J40" s="35">
        <v>333164.63016999996</v>
      </c>
      <c r="K40" s="35">
        <v>953146.70717273618</v>
      </c>
      <c r="L40" s="35">
        <v>123417.10387999992</v>
      </c>
      <c r="M40" s="35">
        <v>192389.91581149976</v>
      </c>
      <c r="N40" s="35">
        <v>179965.35511</v>
      </c>
      <c r="O40" s="35">
        <v>4593276.7000000011</v>
      </c>
      <c r="P40" s="35">
        <v>504027.15</v>
      </c>
      <c r="Q40" s="35">
        <v>206951.57034999997</v>
      </c>
      <c r="R40" s="35">
        <v>4971876.2300000004</v>
      </c>
      <c r="S40" s="35">
        <v>472792.66032999993</v>
      </c>
      <c r="T40" s="35">
        <v>732200.82</v>
      </c>
      <c r="U40" s="35">
        <v>471300.31995000003</v>
      </c>
      <c r="V40" s="35">
        <v>719045.26114999992</v>
      </c>
      <c r="W40" s="35">
        <v>1916302.57</v>
      </c>
      <c r="X40" s="35">
        <v>266360.44431499997</v>
      </c>
      <c r="Y40" s="35">
        <v>333839.08</v>
      </c>
      <c r="Z40" s="35">
        <v>224830.86692000012</v>
      </c>
      <c r="AA40" s="3"/>
    </row>
    <row r="41" spans="1:27" ht="15.75" x14ac:dyDescent="0.25">
      <c r="A41" s="16"/>
      <c r="B41" s="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"/>
    </row>
    <row r="42" spans="1:27" ht="18.75" customHeight="1" x14ac:dyDescent="0.25">
      <c r="A42" s="16"/>
      <c r="B42" s="29" t="s">
        <v>242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"/>
    </row>
    <row r="43" spans="1:27" ht="15.75" x14ac:dyDescent="0.25">
      <c r="A43" s="16" t="s">
        <v>13</v>
      </c>
      <c r="B43" s="9" t="s">
        <v>243</v>
      </c>
      <c r="C43" s="35">
        <v>89478.821679999994</v>
      </c>
      <c r="D43" s="35">
        <v>75833.120549999992</v>
      </c>
      <c r="E43" s="35">
        <v>54056.748783249925</v>
      </c>
      <c r="F43" s="35">
        <v>1203987.83127</v>
      </c>
      <c r="G43" s="35">
        <v>98133.734679999994</v>
      </c>
      <c r="H43" s="35">
        <v>69241.123899999991</v>
      </c>
      <c r="I43" s="35">
        <v>51477.000059999998</v>
      </c>
      <c r="J43" s="35">
        <v>69102.365999999893</v>
      </c>
      <c r="K43" s="35">
        <v>66958.419590000005</v>
      </c>
      <c r="L43" s="35">
        <v>62864.814259999985</v>
      </c>
      <c r="M43" s="35">
        <v>117857.81489000026</v>
      </c>
      <c r="N43" s="35">
        <v>62849.431679999994</v>
      </c>
      <c r="O43" s="35">
        <v>600669.33000000007</v>
      </c>
      <c r="P43" s="35">
        <v>78820.58</v>
      </c>
      <c r="Q43" s="35">
        <v>89753.471610000008</v>
      </c>
      <c r="R43" s="35">
        <v>498618.01139</v>
      </c>
      <c r="S43" s="35">
        <v>167585.18093999999</v>
      </c>
      <c r="T43" s="35">
        <v>90826.35</v>
      </c>
      <c r="U43" s="35">
        <v>74368.855960000015</v>
      </c>
      <c r="V43" s="35">
        <v>89914.036319999912</v>
      </c>
      <c r="W43" s="35">
        <v>419402.58400000003</v>
      </c>
      <c r="X43" s="35">
        <v>80342.648582060385</v>
      </c>
      <c r="Y43" s="35">
        <v>53729.57</v>
      </c>
      <c r="Z43" s="35">
        <v>70113.919999999998</v>
      </c>
      <c r="AA43" s="3"/>
    </row>
    <row r="44" spans="1:27" ht="15.75" x14ac:dyDescent="0.25">
      <c r="A44" s="16" t="s">
        <v>14</v>
      </c>
      <c r="B44" s="9" t="s">
        <v>244</v>
      </c>
      <c r="C44" s="35">
        <v>6344.9642132942427</v>
      </c>
      <c r="D44" s="35">
        <v>1252.8858846999999</v>
      </c>
      <c r="E44" s="35">
        <v>1854.1574094699999</v>
      </c>
      <c r="F44" s="35">
        <v>122614.51</v>
      </c>
      <c r="G44" s="35">
        <v>6011.2169415000008</v>
      </c>
      <c r="H44" s="35">
        <v>1906.4776120000001</v>
      </c>
      <c r="I44" s="35">
        <v>2503.2721516502252</v>
      </c>
      <c r="J44" s="35">
        <v>7296.0206476999992</v>
      </c>
      <c r="K44" s="35">
        <v>13934.016053664</v>
      </c>
      <c r="L44" s="35">
        <v>1059.3368424999899</v>
      </c>
      <c r="M44" s="35">
        <v>3200.4053385000029</v>
      </c>
      <c r="N44" s="35">
        <v>2228.1246315999997</v>
      </c>
      <c r="O44" s="35">
        <v>33525.51</v>
      </c>
      <c r="P44" s="35">
        <v>8058.4939000000004</v>
      </c>
      <c r="Q44" s="35">
        <v>1872.8959100000106</v>
      </c>
      <c r="R44" s="35">
        <v>42524.368511449997</v>
      </c>
      <c r="S44" s="35">
        <v>12921.0329</v>
      </c>
      <c r="T44" s="35">
        <v>7888.4299999999994</v>
      </c>
      <c r="U44" s="35">
        <v>6066.5319299999992</v>
      </c>
      <c r="V44" s="35">
        <v>6852.0132091119176</v>
      </c>
      <c r="W44" s="35">
        <v>17385.452499999999</v>
      </c>
      <c r="X44" s="35">
        <v>1581.6144799999997</v>
      </c>
      <c r="Y44" s="35">
        <v>3355.11</v>
      </c>
      <c r="Z44" s="35">
        <v>4016.7543375999348</v>
      </c>
      <c r="AA44" s="3"/>
    </row>
    <row r="45" spans="1:27" ht="15.75" x14ac:dyDescent="0.25">
      <c r="A45" s="16" t="s">
        <v>15</v>
      </c>
      <c r="B45" s="9" t="s">
        <v>245</v>
      </c>
      <c r="C45" s="35">
        <v>95823.785893294233</v>
      </c>
      <c r="D45" s="35">
        <v>77086.006434699986</v>
      </c>
      <c r="E45" s="35">
        <v>55910.906192719929</v>
      </c>
      <c r="F45" s="35">
        <v>1326602.3400000001</v>
      </c>
      <c r="G45" s="35">
        <v>104144.95162150002</v>
      </c>
      <c r="H45" s="35">
        <v>71147.601511999994</v>
      </c>
      <c r="I45" s="35">
        <f>I44+I43</f>
        <v>53980.272211650226</v>
      </c>
      <c r="J45" s="35">
        <v>76398.386647699896</v>
      </c>
      <c r="K45" s="35">
        <v>80892.435643664008</v>
      </c>
      <c r="L45" s="35">
        <v>63924.151102499978</v>
      </c>
      <c r="M45" s="35">
        <v>121058.22022850026</v>
      </c>
      <c r="N45" s="35">
        <v>65077.556311599998</v>
      </c>
      <c r="O45" s="35">
        <v>634194.84000000008</v>
      </c>
      <c r="P45" s="35">
        <v>86879.073900000003</v>
      </c>
      <c r="Q45" s="35">
        <v>91626.367520000014</v>
      </c>
      <c r="R45" s="35">
        <v>541142.37990145001</v>
      </c>
      <c r="S45" s="35">
        <v>180506.21383999998</v>
      </c>
      <c r="T45" s="35">
        <v>98714.780000000013</v>
      </c>
      <c r="U45" s="35">
        <v>80435.387890000013</v>
      </c>
      <c r="V45" s="35">
        <v>96766.049529111828</v>
      </c>
      <c r="W45" s="35">
        <v>436788.03650000005</v>
      </c>
      <c r="X45" s="35">
        <v>81924.263062060389</v>
      </c>
      <c r="Y45" s="35">
        <v>57084.68</v>
      </c>
      <c r="Z45" s="35">
        <v>74130.674337599921</v>
      </c>
      <c r="AA45" s="3"/>
    </row>
    <row r="46" spans="1:27" ht="15.75" x14ac:dyDescent="0.25">
      <c r="A46" s="16" t="s">
        <v>16</v>
      </c>
      <c r="B46" s="9" t="s">
        <v>246</v>
      </c>
      <c r="C46" s="35">
        <v>855853.58148329437</v>
      </c>
      <c r="D46" s="35">
        <v>281426.57829099998</v>
      </c>
      <c r="E46" s="35">
        <v>359206.85217271995</v>
      </c>
      <c r="F46" s="35">
        <v>8962792.7367100008</v>
      </c>
      <c r="G46" s="35">
        <v>911504.49666150007</v>
      </c>
      <c r="H46" s="35">
        <v>159703.72686200001</v>
      </c>
      <c r="I46" s="35">
        <f>I45+I40</f>
        <v>356136.7646116502</v>
      </c>
      <c r="J46" s="35">
        <v>409563.01681769988</v>
      </c>
      <c r="K46" s="35">
        <v>1034039.1428164002</v>
      </c>
      <c r="L46" s="35">
        <v>187341.2549824999</v>
      </c>
      <c r="M46" s="35">
        <v>313448.13604000001</v>
      </c>
      <c r="N46" s="35">
        <v>245042.9114216</v>
      </c>
      <c r="O46" s="35">
        <v>5227471.540000001</v>
      </c>
      <c r="P46" s="35">
        <v>590906.22389999987</v>
      </c>
      <c r="Q46" s="35">
        <v>298577.93786999997</v>
      </c>
      <c r="R46" s="35">
        <v>5513018.6099014506</v>
      </c>
      <c r="S46" s="35">
        <v>653298.87416999997</v>
      </c>
      <c r="T46" s="35">
        <v>830915.6</v>
      </c>
      <c r="U46" s="35">
        <v>551735.70784000005</v>
      </c>
      <c r="V46" s="35">
        <v>815811.31067911175</v>
      </c>
      <c r="W46" s="35">
        <v>2353090.6065000002</v>
      </c>
      <c r="X46" s="35">
        <v>348284.70737706037</v>
      </c>
      <c r="Y46" s="35">
        <v>390923.76</v>
      </c>
      <c r="Z46" s="35">
        <v>298961.54125760007</v>
      </c>
      <c r="AA46" s="3"/>
    </row>
    <row r="47" spans="1:27" x14ac:dyDescent="0.2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x14ac:dyDescent="0.2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35.25" customHeight="1" x14ac:dyDescent="0.25">
      <c r="B49" s="34">
        <v>2019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30" x14ac:dyDescent="0.25">
      <c r="A50" s="30" t="s">
        <v>26</v>
      </c>
      <c r="B50" s="29" t="s">
        <v>224</v>
      </c>
      <c r="C50" s="38" t="s">
        <v>33</v>
      </c>
      <c r="D50" s="38" t="s">
        <v>34</v>
      </c>
      <c r="E50" s="26" t="s">
        <v>289</v>
      </c>
      <c r="F50" s="26" t="s">
        <v>288</v>
      </c>
      <c r="G50" s="26" t="s">
        <v>290</v>
      </c>
      <c r="H50" s="38" t="s">
        <v>35</v>
      </c>
      <c r="I50" s="38" t="s">
        <v>36</v>
      </c>
      <c r="J50" s="38" t="s">
        <v>301</v>
      </c>
      <c r="K50" s="38" t="s">
        <v>37</v>
      </c>
      <c r="L50" s="38" t="s">
        <v>38</v>
      </c>
      <c r="M50" s="26" t="s">
        <v>291</v>
      </c>
      <c r="N50" s="38" t="s">
        <v>39</v>
      </c>
      <c r="O50" s="26" t="s">
        <v>292</v>
      </c>
      <c r="P50" s="38" t="s">
        <v>40</v>
      </c>
      <c r="Q50" s="26" t="s">
        <v>293</v>
      </c>
      <c r="R50" s="26" t="s">
        <v>294</v>
      </c>
      <c r="S50" s="26" t="s">
        <v>295</v>
      </c>
      <c r="T50" s="38" t="s">
        <v>41</v>
      </c>
      <c r="U50" s="26" t="s">
        <v>296</v>
      </c>
      <c r="V50" s="38" t="s">
        <v>42</v>
      </c>
      <c r="W50" s="38" t="s">
        <v>46</v>
      </c>
      <c r="X50" s="38" t="s">
        <v>43</v>
      </c>
      <c r="Y50" s="26" t="s">
        <v>297</v>
      </c>
      <c r="Z50" s="38" t="s">
        <v>44</v>
      </c>
      <c r="AA50" s="38" t="s">
        <v>45</v>
      </c>
    </row>
    <row r="51" spans="1:27" ht="15.75" x14ac:dyDescent="0.25">
      <c r="A51" s="13"/>
      <c r="B51" s="29" t="s">
        <v>225</v>
      </c>
      <c r="C51" s="39"/>
      <c r="D51" s="39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15.75" x14ac:dyDescent="0.25">
      <c r="A52" s="16" t="s">
        <v>4</v>
      </c>
      <c r="B52" s="9" t="s">
        <v>204</v>
      </c>
      <c r="C52" s="35">
        <v>43423.69</v>
      </c>
      <c r="D52" s="35">
        <v>46890.855470000002</v>
      </c>
      <c r="E52" s="35">
        <v>28060.144749999999</v>
      </c>
      <c r="F52" s="35">
        <v>249218.56</v>
      </c>
      <c r="G52" s="35">
        <v>17141.763760000002</v>
      </c>
      <c r="H52" s="35">
        <v>7134.6363499999998</v>
      </c>
      <c r="I52" s="35">
        <v>10850.42395</v>
      </c>
      <c r="J52" s="35">
        <v>3053.7693599999998</v>
      </c>
      <c r="K52" s="35">
        <v>19992.62168</v>
      </c>
      <c r="L52" s="35">
        <v>69564.943109999993</v>
      </c>
      <c r="M52" s="35">
        <v>10535.37768</v>
      </c>
      <c r="N52" s="35">
        <v>17397.731789999998</v>
      </c>
      <c r="O52" s="35">
        <v>14008.133529999999</v>
      </c>
      <c r="P52" s="35">
        <v>537732.67000000004</v>
      </c>
      <c r="Q52" s="35">
        <v>19439.91</v>
      </c>
      <c r="R52" s="35"/>
      <c r="S52" s="35">
        <v>93538.92</v>
      </c>
      <c r="T52" s="35">
        <v>20544.520219999999</v>
      </c>
      <c r="U52" s="35">
        <v>40825.74</v>
      </c>
      <c r="V52" s="35">
        <v>33502</v>
      </c>
      <c r="W52" s="35">
        <v>55983.568540000007</v>
      </c>
      <c r="X52" s="35">
        <v>88896.36</v>
      </c>
      <c r="Y52" s="35">
        <v>24042.99714000012</v>
      </c>
      <c r="Z52" s="35">
        <v>20735.32</v>
      </c>
      <c r="AA52" s="35">
        <v>5306.14</v>
      </c>
    </row>
    <row r="53" spans="1:27" ht="15.75" x14ac:dyDescent="0.25">
      <c r="A53" s="16" t="s">
        <v>5</v>
      </c>
      <c r="B53" s="9" t="s">
        <v>205</v>
      </c>
      <c r="C53" s="35">
        <v>72028.75</v>
      </c>
      <c r="D53" s="35">
        <v>15768.12291</v>
      </c>
      <c r="E53" s="35">
        <v>24384.42283</v>
      </c>
      <c r="F53" s="35">
        <v>185672.86</v>
      </c>
      <c r="G53" s="35">
        <v>24417.626230000002</v>
      </c>
      <c r="H53" s="35">
        <v>11598.4678</v>
      </c>
      <c r="I53" s="35">
        <v>5113.58673</v>
      </c>
      <c r="J53" s="35">
        <v>31559.581429999998</v>
      </c>
      <c r="K53" s="35">
        <v>14237.786</v>
      </c>
      <c r="L53" s="35">
        <v>500318.91226999997</v>
      </c>
      <c r="M53" s="35">
        <v>23283.035490000002</v>
      </c>
      <c r="N53" s="35">
        <v>11717.208040000001</v>
      </c>
      <c r="O53" s="35">
        <v>7168.1372700000002</v>
      </c>
      <c r="P53" s="35">
        <v>630463.62</v>
      </c>
      <c r="Q53" s="35">
        <v>83764.290000000008</v>
      </c>
      <c r="R53" s="35"/>
      <c r="S53" s="35">
        <v>524174.14</v>
      </c>
      <c r="T53" s="35">
        <v>14756.64745</v>
      </c>
      <c r="U53" s="35">
        <v>72507.710000000006</v>
      </c>
      <c r="V53" s="35">
        <v>12912</v>
      </c>
      <c r="W53" s="35">
        <v>34848.986969999984</v>
      </c>
      <c r="X53" s="35">
        <v>82775.28</v>
      </c>
      <c r="Y53" s="35">
        <v>69728.379329999996</v>
      </c>
      <c r="Z53" s="35">
        <v>16171.71</v>
      </c>
      <c r="AA53" s="35">
        <v>15083.43</v>
      </c>
    </row>
    <row r="54" spans="1:27" ht="31.5" x14ac:dyDescent="0.25">
      <c r="A54" s="16" t="s">
        <v>6</v>
      </c>
      <c r="B54" s="9" t="s">
        <v>206</v>
      </c>
      <c r="C54" s="35">
        <v>11622.269999999999</v>
      </c>
      <c r="D54" s="35">
        <v>12683.993139999999</v>
      </c>
      <c r="E54" s="35">
        <v>28567.725629999994</v>
      </c>
      <c r="F54" s="35">
        <v>2336508.6799999997</v>
      </c>
      <c r="G54" s="35">
        <v>55728.174840000007</v>
      </c>
      <c r="H54" s="35">
        <v>13620.008239999999</v>
      </c>
      <c r="I54" s="35">
        <v>4722.2515199999998</v>
      </c>
      <c r="J54" s="35">
        <v>25305.572619999999</v>
      </c>
      <c r="K54" s="35">
        <v>7914.8768000000009</v>
      </c>
      <c r="L54" s="35">
        <v>27363.444159999999</v>
      </c>
      <c r="M54" s="35">
        <v>21781.596229999999</v>
      </c>
      <c r="N54" s="35">
        <v>4930.6237199999996</v>
      </c>
      <c r="O54" s="35">
        <v>3856.4137000000001</v>
      </c>
      <c r="P54" s="35">
        <v>76601.36</v>
      </c>
      <c r="Q54" s="35">
        <v>39690</v>
      </c>
      <c r="R54" s="35"/>
      <c r="S54" s="35">
        <v>220764.52</v>
      </c>
      <c r="T54" s="35">
        <v>38860.364219999996</v>
      </c>
      <c r="U54" s="35">
        <v>13621.960000000001</v>
      </c>
      <c r="V54" s="35">
        <v>9282</v>
      </c>
      <c r="W54" s="35">
        <v>52115.947009999996</v>
      </c>
      <c r="X54" s="35">
        <v>115168.94</v>
      </c>
      <c r="Y54" s="35">
        <v>84405.941846820002</v>
      </c>
      <c r="Z54" s="35">
        <v>1869.32</v>
      </c>
      <c r="AA54" s="35">
        <v>38264.32</v>
      </c>
    </row>
    <row r="55" spans="1:27" ht="15.75" x14ac:dyDescent="0.25">
      <c r="A55" s="16" t="s">
        <v>7</v>
      </c>
      <c r="B55" s="9" t="s">
        <v>207</v>
      </c>
      <c r="C55" s="35">
        <v>60218.51</v>
      </c>
      <c r="D55" s="35">
        <v>3364.4859799999999</v>
      </c>
      <c r="E55" s="35">
        <v>9505.5706500000015</v>
      </c>
      <c r="F55" s="35">
        <v>3216768.4824999999</v>
      </c>
      <c r="G55" s="35">
        <v>543274.25</v>
      </c>
      <c r="H55" s="35">
        <v>3275.6384899999998</v>
      </c>
      <c r="I55" s="35">
        <v>12922.5</v>
      </c>
      <c r="J55" s="35">
        <v>3807</v>
      </c>
      <c r="K55" s="35">
        <v>14637.685020000001</v>
      </c>
      <c r="L55" s="35">
        <v>205176.47915</v>
      </c>
      <c r="M55" s="35">
        <v>5748.8240500000002</v>
      </c>
      <c r="N55" s="35">
        <v>15604.009610000001</v>
      </c>
      <c r="O55" s="35"/>
      <c r="P55" s="35">
        <v>650210.66</v>
      </c>
      <c r="Q55" s="35">
        <v>8627.66</v>
      </c>
      <c r="R55" s="35"/>
      <c r="S55" s="35">
        <v>692373.63000000012</v>
      </c>
      <c r="T55" s="35"/>
      <c r="U55" s="35">
        <v>155282.95000000001</v>
      </c>
      <c r="V55" s="35">
        <v>41240</v>
      </c>
      <c r="W55" s="35">
        <v>29518.204439999998</v>
      </c>
      <c r="X55" s="35">
        <v>113994.05</v>
      </c>
      <c r="Y55" s="35">
        <v>44762.176240000001</v>
      </c>
      <c r="Z55" s="35">
        <v>76929.33</v>
      </c>
      <c r="AA55" s="35">
        <v>8796.75</v>
      </c>
    </row>
    <row r="56" spans="1:27" ht="15.75" x14ac:dyDescent="0.25">
      <c r="A56" s="16" t="s">
        <v>8</v>
      </c>
      <c r="B56" s="9" t="s">
        <v>208</v>
      </c>
      <c r="C56" s="35">
        <v>33724.230000000003</v>
      </c>
      <c r="D56" s="35">
        <v>125303.772</v>
      </c>
      <c r="E56" s="35">
        <v>55568.796179999998</v>
      </c>
      <c r="F56" s="35">
        <v>869591.71</v>
      </c>
      <c r="G56" s="35"/>
      <c r="H56" s="35">
        <v>28617.746019999999</v>
      </c>
      <c r="I56" s="35">
        <v>2476.2667499999998</v>
      </c>
      <c r="J56" s="35">
        <v>22786.826850000001</v>
      </c>
      <c r="K56" s="35">
        <v>72907.606090000001</v>
      </c>
      <c r="L56" s="35">
        <v>39864.933440000001</v>
      </c>
      <c r="M56" s="35">
        <v>19029.273379999999</v>
      </c>
      <c r="N56" s="35">
        <v>46269.244949999993</v>
      </c>
      <c r="O56" s="35"/>
      <c r="P56" s="35">
        <v>455455.86</v>
      </c>
      <c r="Q56" s="35"/>
      <c r="R56" s="35"/>
      <c r="S56" s="35">
        <v>1096496.46</v>
      </c>
      <c r="T56" s="35"/>
      <c r="U56" s="35">
        <v>54261.440000000002</v>
      </c>
      <c r="V56" s="35">
        <v>20134</v>
      </c>
      <c r="W56" s="35">
        <v>88906.788969999994</v>
      </c>
      <c r="X56" s="35">
        <v>108746.67</v>
      </c>
      <c r="Y56" s="35">
        <v>36522.31424</v>
      </c>
      <c r="Z56" s="35">
        <v>56728.92</v>
      </c>
      <c r="AA56" s="35">
        <v>9098.43</v>
      </c>
    </row>
    <row r="57" spans="1:27" ht="15.75" x14ac:dyDescent="0.25">
      <c r="A57" s="16" t="s">
        <v>9</v>
      </c>
      <c r="B57" s="9" t="s">
        <v>209</v>
      </c>
      <c r="C57" s="35"/>
      <c r="D57" s="35"/>
      <c r="E57" s="35">
        <v>126.55703</v>
      </c>
      <c r="F57" s="35">
        <v>6350</v>
      </c>
      <c r="G57" s="35">
        <v>27.862929999999999</v>
      </c>
      <c r="H57" s="35">
        <v>984.12464999999997</v>
      </c>
      <c r="I57" s="35">
        <v>25477.181001000001</v>
      </c>
      <c r="J57" s="35"/>
      <c r="K57" s="35">
        <v>861.50053000000003</v>
      </c>
      <c r="L57" s="35">
        <v>19474.855</v>
      </c>
      <c r="M57" s="35">
        <v>4847.3905599999998</v>
      </c>
      <c r="N57" s="35">
        <v>7385.0736699999998</v>
      </c>
      <c r="O57" s="35">
        <v>6957.0344400000004</v>
      </c>
      <c r="P57" s="35">
        <v>8645.32</v>
      </c>
      <c r="Q57" s="35">
        <v>29.86</v>
      </c>
      <c r="R57" s="35"/>
      <c r="S57" s="35">
        <v>62735</v>
      </c>
      <c r="T57" s="35"/>
      <c r="U57" s="35">
        <v>14497.75</v>
      </c>
      <c r="V57" s="35">
        <v>827</v>
      </c>
      <c r="W57" s="35">
        <v>9671.6547389999996</v>
      </c>
      <c r="X57" s="35">
        <v>2000</v>
      </c>
      <c r="Y57" s="35"/>
      <c r="Z57" s="35">
        <v>13974.98</v>
      </c>
      <c r="AA57" s="35">
        <v>11281.5</v>
      </c>
    </row>
    <row r="58" spans="1:27" ht="15.75" x14ac:dyDescent="0.25">
      <c r="A58" s="16" t="s">
        <v>1</v>
      </c>
      <c r="B58" s="9" t="s">
        <v>247</v>
      </c>
      <c r="C58" s="35"/>
      <c r="D58" s="35"/>
      <c r="E58" s="35">
        <v>126.55703</v>
      </c>
      <c r="F58" s="35">
        <v>6350</v>
      </c>
      <c r="G58" s="35">
        <v>0.34327000000000041</v>
      </c>
      <c r="H58" s="35">
        <v>984.12464999999997</v>
      </c>
      <c r="I58" s="35">
        <v>25477.181001000001</v>
      </c>
      <c r="J58" s="35"/>
      <c r="K58" s="35">
        <v>861.50053000000003</v>
      </c>
      <c r="L58" s="35"/>
      <c r="M58" s="35">
        <v>3008.3864899999999</v>
      </c>
      <c r="N58" s="35">
        <v>211138.43280390045</v>
      </c>
      <c r="O58" s="35">
        <v>6957.0344400000004</v>
      </c>
      <c r="P58" s="35">
        <v>8645.32</v>
      </c>
      <c r="Q58" s="35">
        <v>22.395</v>
      </c>
      <c r="R58" s="35"/>
      <c r="S58" s="35">
        <v>107459.02</v>
      </c>
      <c r="T58" s="35"/>
      <c r="U58" s="35">
        <v>14399.5</v>
      </c>
      <c r="V58" s="35">
        <v>827</v>
      </c>
      <c r="W58" s="35">
        <v>7253.7410542500002</v>
      </c>
      <c r="X58" s="35">
        <v>2000</v>
      </c>
      <c r="Y58" s="35"/>
      <c r="Z58" s="35">
        <v>13081.39</v>
      </c>
      <c r="AA58" s="35">
        <v>11281.5</v>
      </c>
    </row>
    <row r="59" spans="1:27" ht="15.75" x14ac:dyDescent="0.25">
      <c r="A59" s="16" t="s">
        <v>10</v>
      </c>
      <c r="B59" s="9" t="s">
        <v>211</v>
      </c>
      <c r="C59" s="35">
        <v>610958.29</v>
      </c>
      <c r="D59" s="35">
        <v>365869.99692000001</v>
      </c>
      <c r="E59" s="35">
        <v>186512.96798000002</v>
      </c>
      <c r="F59" s="35">
        <v>2374984.5699999998</v>
      </c>
      <c r="G59" s="35">
        <v>331402.80791999999</v>
      </c>
      <c r="H59" s="35">
        <v>109250.44955999999</v>
      </c>
      <c r="I59" s="35">
        <v>212933.75432536501</v>
      </c>
      <c r="J59" s="35">
        <v>5438.7246799999994</v>
      </c>
      <c r="K59" s="35">
        <v>338158.71733000001</v>
      </c>
      <c r="L59" s="35">
        <v>484507.40310062515</v>
      </c>
      <c r="M59" s="35">
        <v>238214.97852000003</v>
      </c>
      <c r="N59" s="35">
        <v>223783.90149999998</v>
      </c>
      <c r="O59" s="35">
        <v>158916.35890999998</v>
      </c>
      <c r="P59" s="35">
        <v>1821222.49</v>
      </c>
      <c r="Q59" s="35">
        <v>366066.58</v>
      </c>
      <c r="R59" s="35"/>
      <c r="S59" s="35">
        <v>1799032.9400000002</v>
      </c>
      <c r="T59" s="35">
        <v>567572.55679000006</v>
      </c>
      <c r="U59" s="35">
        <v>376938.44000000006</v>
      </c>
      <c r="V59" s="35">
        <v>345300</v>
      </c>
      <c r="W59" s="35">
        <v>507469.69974000152</v>
      </c>
      <c r="X59" s="35">
        <v>1829642.85</v>
      </c>
      <c r="Y59" s="35">
        <v>187252.21970741515</v>
      </c>
      <c r="Z59" s="35">
        <v>304348.14999999997</v>
      </c>
      <c r="AA59" s="35">
        <v>145434.18</v>
      </c>
    </row>
    <row r="60" spans="1:27" ht="31.5" x14ac:dyDescent="0.25">
      <c r="A60" s="16" t="s">
        <v>2</v>
      </c>
      <c r="B60" s="9" t="s">
        <v>248</v>
      </c>
      <c r="C60" s="35">
        <v>74530.37999999999</v>
      </c>
      <c r="D60" s="35">
        <v>43593.051831999997</v>
      </c>
      <c r="E60" s="35">
        <v>8118.3041830000002</v>
      </c>
      <c r="F60" s="35">
        <v>221773.20600000001</v>
      </c>
      <c r="G60" s="35">
        <v>6332.4616824999994</v>
      </c>
      <c r="H60" s="35">
        <v>11975.828833999998</v>
      </c>
      <c r="I60" s="35">
        <v>6285.0427486600001</v>
      </c>
      <c r="J60" s="35">
        <v>1271.2384175</v>
      </c>
      <c r="K60" s="35">
        <v>118302.99068900001</v>
      </c>
      <c r="L60" s="35">
        <v>14818.217154499998</v>
      </c>
      <c r="M60" s="35">
        <v>176167.27120249998</v>
      </c>
      <c r="N60" s="35">
        <v>12645.468696099539</v>
      </c>
      <c r="O60" s="35">
        <v>21456.961056399934</v>
      </c>
      <c r="P60" s="35">
        <v>319868.65000000002</v>
      </c>
      <c r="Q60" s="35">
        <v>8515.6165000000001</v>
      </c>
      <c r="R60" s="35"/>
      <c r="S60" s="35">
        <v>45392.889499999997</v>
      </c>
      <c r="T60" s="35">
        <v>5250.9350800000002</v>
      </c>
      <c r="U60" s="35">
        <v>24033.623499999998</v>
      </c>
      <c r="V60" s="35">
        <v>5895</v>
      </c>
      <c r="W60" s="35">
        <v>110541.2240754239</v>
      </c>
      <c r="X60" s="35">
        <v>30175.34</v>
      </c>
      <c r="Y60" s="35">
        <v>43842.618639999993</v>
      </c>
      <c r="Z60" s="35">
        <v>47515.12</v>
      </c>
      <c r="AA60" s="35">
        <v>3412.614</v>
      </c>
    </row>
    <row r="61" spans="1:27" ht="15.75" x14ac:dyDescent="0.25">
      <c r="A61" s="16" t="s">
        <v>3</v>
      </c>
      <c r="B61" s="9" t="s">
        <v>213</v>
      </c>
      <c r="C61" s="35">
        <v>536427.91</v>
      </c>
      <c r="D61" s="35">
        <v>322276.94508800004</v>
      </c>
      <c r="E61" s="35">
        <v>178394.66379700002</v>
      </c>
      <c r="F61" s="35">
        <v>2153211.3640000001</v>
      </c>
      <c r="G61" s="35">
        <v>325070.34623749997</v>
      </c>
      <c r="H61" s="35">
        <v>97274.620725999994</v>
      </c>
      <c r="I61" s="35">
        <v>206648.71157670501</v>
      </c>
      <c r="J61" s="35">
        <v>4167.4862624999996</v>
      </c>
      <c r="K61" s="35">
        <v>219855.72664100002</v>
      </c>
      <c r="L61" s="35">
        <v>469689.18594612513</v>
      </c>
      <c r="M61" s="35">
        <v>62047.707317500055</v>
      </c>
      <c r="N61" s="35">
        <v>211138.43280390045</v>
      </c>
      <c r="O61" s="35">
        <v>137459.39785360004</v>
      </c>
      <c r="P61" s="35">
        <v>1501353.8399999999</v>
      </c>
      <c r="Q61" s="35">
        <v>357550.96350000001</v>
      </c>
      <c r="R61" s="35"/>
      <c r="S61" s="35">
        <v>1753640.0505000001</v>
      </c>
      <c r="T61" s="35">
        <v>562321.62171000009</v>
      </c>
      <c r="U61" s="35">
        <v>352904.81650000007</v>
      </c>
      <c r="V61" s="35">
        <v>339405</v>
      </c>
      <c r="W61" s="35">
        <v>396928.47566457762</v>
      </c>
      <c r="X61" s="35">
        <v>1799467.51</v>
      </c>
      <c r="Y61" s="35">
        <v>143409.60106741515</v>
      </c>
      <c r="Z61" s="35">
        <v>256833.02999999997</v>
      </c>
      <c r="AA61" s="35">
        <v>142021.56599999999</v>
      </c>
    </row>
    <row r="62" spans="1:27" ht="15.75" x14ac:dyDescent="0.25">
      <c r="A62" s="16" t="s">
        <v>31</v>
      </c>
      <c r="B62" s="11" t="s">
        <v>214</v>
      </c>
      <c r="C62" s="35">
        <v>504153.46000000008</v>
      </c>
      <c r="D62" s="35">
        <v>284275.06492000003</v>
      </c>
      <c r="E62" s="35">
        <v>61810.032249999989</v>
      </c>
      <c r="F62" s="35"/>
      <c r="G62" s="35">
        <v>283863.71931999997</v>
      </c>
      <c r="H62" s="35">
        <v>63130.85</v>
      </c>
      <c r="I62" s="35">
        <v>34713.51</v>
      </c>
      <c r="J62" s="35">
        <v>107.36</v>
      </c>
      <c r="K62" s="35">
        <v>81924.733730000007</v>
      </c>
      <c r="L62" s="35">
        <v>356521.60490062495</v>
      </c>
      <c r="M62" s="35">
        <v>166995.43816000002</v>
      </c>
      <c r="N62" s="35">
        <v>58486.250600000028</v>
      </c>
      <c r="O62" s="35">
        <v>123454.87761999997</v>
      </c>
      <c r="P62" s="35">
        <v>433891.57</v>
      </c>
      <c r="Q62" s="35">
        <v>195173.24</v>
      </c>
      <c r="R62" s="35"/>
      <c r="S62" s="35">
        <v>1588639.7100000002</v>
      </c>
      <c r="T62" s="35">
        <v>551534</v>
      </c>
      <c r="U62" s="35">
        <v>206772.99999999997</v>
      </c>
      <c r="V62" s="35">
        <v>238203</v>
      </c>
      <c r="W62" s="35">
        <v>130919.38760470465</v>
      </c>
      <c r="X62" s="35">
        <v>1125501.6499999999</v>
      </c>
      <c r="Y62" s="35">
        <v>126321.556686365</v>
      </c>
      <c r="Z62" s="35"/>
      <c r="AA62" s="35"/>
    </row>
    <row r="63" spans="1:27" ht="15.75" x14ac:dyDescent="0.25">
      <c r="A63" s="16" t="s">
        <v>32</v>
      </c>
      <c r="B63" s="11" t="s">
        <v>215</v>
      </c>
      <c r="C63" s="35">
        <v>106804.82999999999</v>
      </c>
      <c r="D63" s="35">
        <v>7040.7376100000001</v>
      </c>
      <c r="E63" s="35">
        <v>1283.3642300000001</v>
      </c>
      <c r="F63" s="35">
        <v>17861.39</v>
      </c>
      <c r="G63" s="35">
        <v>38009.908990000004</v>
      </c>
      <c r="H63" s="35">
        <v>10542.847009999999</v>
      </c>
      <c r="I63" s="35">
        <v>1890.65</v>
      </c>
      <c r="J63" s="35">
        <v>0</v>
      </c>
      <c r="K63" s="35">
        <v>10962.300010000001</v>
      </c>
      <c r="L63" s="35">
        <v>51325.311269999998</v>
      </c>
      <c r="M63" s="35">
        <v>733.77629999999999</v>
      </c>
      <c r="N63" s="35">
        <v>2302.1186200000002</v>
      </c>
      <c r="O63" s="35">
        <v>6723.1383800000003</v>
      </c>
      <c r="P63" s="35">
        <v>19407.240000000002</v>
      </c>
      <c r="Q63" s="35">
        <v>13229.54</v>
      </c>
      <c r="R63" s="35"/>
      <c r="S63" s="35">
        <v>194360.59000000003</v>
      </c>
      <c r="T63" s="35"/>
      <c r="U63" s="35">
        <v>31200.510000000002</v>
      </c>
      <c r="V63" s="35">
        <v>48580</v>
      </c>
      <c r="W63" s="35">
        <v>22724.147117796958</v>
      </c>
      <c r="X63" s="35">
        <v>135974.92000000001</v>
      </c>
      <c r="Y63" s="35">
        <v>3704.70830338</v>
      </c>
      <c r="Z63" s="35"/>
      <c r="AA63" s="35"/>
    </row>
    <row r="64" spans="1:27" ht="15.75" x14ac:dyDescent="0.25">
      <c r="A64" s="16" t="s">
        <v>11</v>
      </c>
      <c r="B64" s="9" t="s">
        <v>216</v>
      </c>
      <c r="C64" s="35">
        <v>31150.32</v>
      </c>
      <c r="D64" s="35">
        <v>31301.494309999995</v>
      </c>
      <c r="E64" s="35">
        <v>4637.1411499999995</v>
      </c>
      <c r="F64" s="35">
        <v>159092.28</v>
      </c>
      <c r="G64" s="35">
        <v>1852.5517099999997</v>
      </c>
      <c r="H64" s="35">
        <v>3249.8555522000443</v>
      </c>
      <c r="I64" s="35">
        <v>65629.620910000012</v>
      </c>
      <c r="J64" s="35">
        <v>3409.4699099999998</v>
      </c>
      <c r="K64" s="35">
        <v>11957.03414</v>
      </c>
      <c r="L64" s="35">
        <v>40787.308489999996</v>
      </c>
      <c r="M64" s="35">
        <v>1451.2665200000019</v>
      </c>
      <c r="N64" s="35">
        <v>9437.795670000196</v>
      </c>
      <c r="O64" s="35">
        <v>12748.113389999999</v>
      </c>
      <c r="P64" s="35">
        <v>54594.35</v>
      </c>
      <c r="Q64" s="35">
        <v>88989.26999999999</v>
      </c>
      <c r="R64" s="35"/>
      <c r="S64" s="35">
        <v>15017.320000000003</v>
      </c>
      <c r="T64" s="35">
        <v>4948.6800200000007</v>
      </c>
      <c r="U64" s="35">
        <v>7599.1200000000008</v>
      </c>
      <c r="V64" s="35">
        <v>15528</v>
      </c>
      <c r="W64" s="35">
        <v>61391.078629999989</v>
      </c>
      <c r="X64" s="35">
        <v>65634.97</v>
      </c>
      <c r="Y64" s="35">
        <v>3000.0438600000016</v>
      </c>
      <c r="Z64" s="35">
        <v>11362.05</v>
      </c>
      <c r="AA64" s="35">
        <v>16328.539999999997</v>
      </c>
    </row>
    <row r="65" spans="1:27" ht="31.5" x14ac:dyDescent="0.25">
      <c r="A65" s="16" t="s">
        <v>12</v>
      </c>
      <c r="B65" s="9" t="s">
        <v>217</v>
      </c>
      <c r="C65" s="35">
        <v>31407.84</v>
      </c>
      <c r="D65" s="35">
        <v>2185.03125</v>
      </c>
      <c r="E65" s="35">
        <v>1370.319375</v>
      </c>
      <c r="F65" s="35">
        <v>1423.3425000000002</v>
      </c>
      <c r="G65" s="35"/>
      <c r="H65" s="35">
        <v>2567.1086400000004</v>
      </c>
      <c r="I65" s="35">
        <v>1293.4611199999999</v>
      </c>
      <c r="J65" s="35">
        <v>4724.91</v>
      </c>
      <c r="K65" s="35">
        <v>129.94997250000006</v>
      </c>
      <c r="L65" s="35">
        <v>1887.0029999999999</v>
      </c>
      <c r="M65" s="35">
        <v>3032.3005199999998</v>
      </c>
      <c r="N65" s="35">
        <v>304.85350000000005</v>
      </c>
      <c r="O65" s="35">
        <v>25500</v>
      </c>
      <c r="P65" s="35">
        <v>1338.23</v>
      </c>
      <c r="Q65" s="35">
        <v>6081.3085999999994</v>
      </c>
      <c r="R65" s="35"/>
      <c r="S65" s="35">
        <v>2551.98</v>
      </c>
      <c r="T65" s="35"/>
      <c r="U65" s="35">
        <v>12669.46</v>
      </c>
      <c r="V65" s="35">
        <v>2803</v>
      </c>
      <c r="W65" s="35">
        <v>7699.4708524999987</v>
      </c>
      <c r="X65" s="35">
        <v>21955.26</v>
      </c>
      <c r="Y65" s="35">
        <v>401.55281250000002</v>
      </c>
      <c r="Z65" s="35">
        <v>4952.5700000000006</v>
      </c>
      <c r="AA65" s="35"/>
    </row>
    <row r="66" spans="1:27" ht="47.25" x14ac:dyDescent="0.25">
      <c r="A66" s="16" t="s">
        <v>13</v>
      </c>
      <c r="B66" s="9" t="s">
        <v>249</v>
      </c>
      <c r="C66" s="35"/>
      <c r="D66" s="35"/>
      <c r="E66" s="35"/>
      <c r="F66" s="35">
        <v>102373.73</v>
      </c>
      <c r="G66" s="35">
        <v>1000</v>
      </c>
      <c r="H66" s="35"/>
      <c r="I66" s="35">
        <v>1000</v>
      </c>
      <c r="J66" s="35"/>
      <c r="K66" s="35"/>
      <c r="L66" s="35">
        <v>5164.7870300000004</v>
      </c>
      <c r="M66" s="35"/>
      <c r="N66" s="35"/>
      <c r="O66" s="35">
        <v>100</v>
      </c>
      <c r="P66" s="35">
        <v>500</v>
      </c>
      <c r="Q66" s="35"/>
      <c r="R66" s="35"/>
      <c r="S66" s="35">
        <v>148986.68</v>
      </c>
      <c r="T66" s="35"/>
      <c r="U66" s="35">
        <v>89</v>
      </c>
      <c r="V66" s="35"/>
      <c r="W66" s="35">
        <v>300</v>
      </c>
      <c r="X66" s="35">
        <v>2097.6799999999998</v>
      </c>
      <c r="Y66" s="35"/>
      <c r="Z66" s="35"/>
      <c r="AA66" s="35">
        <v>7.2</v>
      </c>
    </row>
    <row r="67" spans="1:27" ht="31.5" x14ac:dyDescent="0.25">
      <c r="A67" s="16" t="s">
        <v>14</v>
      </c>
      <c r="B67" s="9" t="s">
        <v>219</v>
      </c>
      <c r="C67" s="35">
        <v>40</v>
      </c>
      <c r="D67" s="35"/>
      <c r="E67" s="35">
        <v>355</v>
      </c>
      <c r="F67" s="35">
        <v>60.2</v>
      </c>
      <c r="G67" s="35">
        <v>1170</v>
      </c>
      <c r="H67" s="35"/>
      <c r="I67" s="35"/>
      <c r="J67" s="35"/>
      <c r="K67" s="35">
        <v>178.15392</v>
      </c>
      <c r="L67" s="35">
        <v>775.50689999999997</v>
      </c>
      <c r="M67" s="35"/>
      <c r="N67" s="35"/>
      <c r="O67" s="35"/>
      <c r="P67" s="35">
        <v>5570.42</v>
      </c>
      <c r="Q67" s="35"/>
      <c r="R67" s="35"/>
      <c r="S67" s="35">
        <v>314.7</v>
      </c>
      <c r="T67" s="35"/>
      <c r="U67" s="35">
        <v>402.15999999999997</v>
      </c>
      <c r="V67" s="35">
        <v>620</v>
      </c>
      <c r="W67" s="35">
        <v>689.17403000000002</v>
      </c>
      <c r="X67" s="35">
        <v>294.35000000000002</v>
      </c>
      <c r="Y67" s="35">
        <v>60</v>
      </c>
      <c r="Z67" s="35"/>
      <c r="AA67" s="35">
        <v>250</v>
      </c>
    </row>
    <row r="68" spans="1:27" ht="15.75" x14ac:dyDescent="0.25">
      <c r="A68" s="16" t="s">
        <v>15</v>
      </c>
      <c r="B68" s="9" t="s">
        <v>220</v>
      </c>
      <c r="C68" s="35">
        <v>40244.53</v>
      </c>
      <c r="D68" s="35">
        <v>1306.2333100000001</v>
      </c>
      <c r="E68" s="35">
        <v>4800.8165300000001</v>
      </c>
      <c r="F68" s="35">
        <v>15051.55</v>
      </c>
      <c r="G68" s="35">
        <v>2780.3769499999999</v>
      </c>
      <c r="H68" s="35">
        <v>255.94538</v>
      </c>
      <c r="I68" s="35">
        <v>294.76929999999999</v>
      </c>
      <c r="J68" s="35">
        <v>84.07</v>
      </c>
      <c r="K68" s="35">
        <v>850.42796999999996</v>
      </c>
      <c r="L68" s="35">
        <v>467.87714</v>
      </c>
      <c r="M68" s="35">
        <v>2224.4919599999998</v>
      </c>
      <c r="N68" s="35">
        <v>3399.3123100000003</v>
      </c>
      <c r="O68" s="35">
        <v>97.39237</v>
      </c>
      <c r="P68" s="35">
        <v>22839.99</v>
      </c>
      <c r="Q68" s="35">
        <v>1158.55</v>
      </c>
      <c r="R68" s="35"/>
      <c r="S68" s="35">
        <v>30400.66</v>
      </c>
      <c r="T68" s="35">
        <v>1287.31747</v>
      </c>
      <c r="U68" s="35">
        <v>760.66</v>
      </c>
      <c r="V68" s="35">
        <v>393</v>
      </c>
      <c r="W68" s="35">
        <v>14518.313748498516</v>
      </c>
      <c r="X68" s="35">
        <v>2026.51</v>
      </c>
      <c r="Y68" s="35">
        <v>7923.8638721851812</v>
      </c>
      <c r="Z68" s="35">
        <v>3728.53</v>
      </c>
      <c r="AA68" s="35">
        <v>2685.1364999999792</v>
      </c>
    </row>
    <row r="69" spans="1:27" ht="31.5" x14ac:dyDescent="0.25">
      <c r="A69" s="16" t="s">
        <v>16</v>
      </c>
      <c r="B69" s="9" t="s">
        <v>221</v>
      </c>
      <c r="C69" s="35"/>
      <c r="D69" s="35"/>
      <c r="E69" s="35"/>
      <c r="F69" s="35">
        <v>137983.51500000001</v>
      </c>
      <c r="G69" s="35"/>
      <c r="H69" s="35">
        <v>34.621274999999997</v>
      </c>
      <c r="I69" s="35"/>
      <c r="J69" s="35">
        <v>0.44</v>
      </c>
      <c r="K69" s="35">
        <v>32.910705</v>
      </c>
      <c r="L69" s="35"/>
      <c r="M69" s="35"/>
      <c r="N69" s="35">
        <v>3627.1704975000002</v>
      </c>
      <c r="O69" s="35">
        <v>1.2821750000000001</v>
      </c>
      <c r="P69" s="35">
        <v>391.83</v>
      </c>
      <c r="Q69" s="35"/>
      <c r="R69" s="35"/>
      <c r="S69" s="35">
        <v>133.29</v>
      </c>
      <c r="T69" s="35">
        <v>8283.4376775000019</v>
      </c>
      <c r="U69" s="35"/>
      <c r="V69" s="35"/>
      <c r="W69" s="35"/>
      <c r="X69" s="35"/>
      <c r="Y69" s="35"/>
      <c r="Z69" s="35"/>
      <c r="AA69" s="35">
        <v>6.53</v>
      </c>
    </row>
    <row r="70" spans="1:27" ht="15.75" x14ac:dyDescent="0.25">
      <c r="A70" s="16" t="s">
        <v>17</v>
      </c>
      <c r="B70" s="9" t="s">
        <v>222</v>
      </c>
      <c r="C70" s="35">
        <v>37597.875000000029</v>
      </c>
      <c r="D70" s="35">
        <v>13625.854332000003</v>
      </c>
      <c r="E70" s="35">
        <v>11947.092329999999</v>
      </c>
      <c r="F70" s="35">
        <v>66021.802500000005</v>
      </c>
      <c r="G70" s="35">
        <v>12716.224309500001</v>
      </c>
      <c r="H70" s="35">
        <v>1897.5625925000004</v>
      </c>
      <c r="I70" s="35">
        <v>5113.4112499999992</v>
      </c>
      <c r="J70" s="35">
        <v>131.52000000000001</v>
      </c>
      <c r="K70" s="35">
        <v>17603.821662499999</v>
      </c>
      <c r="L70" s="35">
        <v>32448.370333875002</v>
      </c>
      <c r="M70" s="35">
        <v>5217.2051922999854</v>
      </c>
      <c r="N70" s="35">
        <v>14680.514258000001</v>
      </c>
      <c r="O70" s="35">
        <v>7863.1247624999987</v>
      </c>
      <c r="P70" s="35">
        <v>198407.13</v>
      </c>
      <c r="Q70" s="35">
        <v>55511.824299999993</v>
      </c>
      <c r="R70" s="35"/>
      <c r="S70" s="35">
        <v>81865.453310000172</v>
      </c>
      <c r="T70" s="35">
        <v>8020.6870775000025</v>
      </c>
      <c r="U70" s="35">
        <v>14659.6435</v>
      </c>
      <c r="V70" s="35">
        <v>12892</v>
      </c>
      <c r="W70" s="35">
        <v>37044.99012087311</v>
      </c>
      <c r="X70" s="35">
        <v>42371.73</v>
      </c>
      <c r="Y70" s="35">
        <v>14320.216371797924</v>
      </c>
      <c r="Z70" s="35">
        <v>22335.040000000001</v>
      </c>
      <c r="AA70" s="35">
        <v>4374.7300000000005</v>
      </c>
    </row>
    <row r="71" spans="1:27" ht="15.75" x14ac:dyDescent="0.25">
      <c r="A71" s="16" t="s">
        <v>18</v>
      </c>
      <c r="B71" s="9" t="s">
        <v>223</v>
      </c>
      <c r="C71" s="35">
        <v>897885.92500000005</v>
      </c>
      <c r="D71" s="35">
        <v>574706.78779000009</v>
      </c>
      <c r="E71" s="35">
        <v>347718.25025200006</v>
      </c>
      <c r="F71" s="35">
        <v>9223361.0464999992</v>
      </c>
      <c r="G71" s="35">
        <v>985151.6573069999</v>
      </c>
      <c r="H71" s="35">
        <v>170441.0931657</v>
      </c>
      <c r="I71" s="35">
        <v>341542.18410770502</v>
      </c>
      <c r="J71" s="35">
        <v>99029.759999999995</v>
      </c>
      <c r="K71" s="35">
        <v>381094.279721</v>
      </c>
      <c r="L71" s="35">
        <v>1412983.6059700001</v>
      </c>
      <c r="M71" s="35">
        <v>157359.46482980007</v>
      </c>
      <c r="N71" s="35">
        <v>338637.6298244007</v>
      </c>
      <c r="O71" s="35">
        <v>215756.46514110002</v>
      </c>
      <c r="P71" s="35">
        <v>4143321.62</v>
      </c>
      <c r="Q71" s="35">
        <v>660836.17139999999</v>
      </c>
      <c r="R71" s="35"/>
      <c r="S71" s="35">
        <v>4767450.2438100008</v>
      </c>
      <c r="T71" s="35">
        <v>642456.40049000015</v>
      </c>
      <c r="U71" s="35">
        <v>739984.16000000027</v>
      </c>
      <c r="V71" s="35">
        <v>489538</v>
      </c>
      <c r="W71" s="35">
        <v>787198.74003069918</v>
      </c>
      <c r="X71" s="35">
        <v>2458468.4900000002</v>
      </c>
      <c r="Y71" s="35">
        <v>428577.08678071835</v>
      </c>
      <c r="Z71" s="35">
        <v>484727.20999999996</v>
      </c>
      <c r="AA71" s="35">
        <v>253491.21000000002</v>
      </c>
    </row>
    <row r="72" spans="1:27" ht="15.75" x14ac:dyDescent="0.25">
      <c r="A72" s="16"/>
      <c r="B72" s="9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27" ht="15.75" x14ac:dyDescent="0.25">
      <c r="A73" s="13"/>
      <c r="B73" s="29" t="s">
        <v>226</v>
      </c>
      <c r="C73" s="39"/>
      <c r="D73" s="39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5.75" x14ac:dyDescent="0.25">
      <c r="A74" s="16" t="s">
        <v>4</v>
      </c>
      <c r="B74" s="16" t="s">
        <v>227</v>
      </c>
      <c r="C74" s="35">
        <v>660959.93999999994</v>
      </c>
      <c r="D74" s="35">
        <v>379425.43640999997</v>
      </c>
      <c r="E74" s="35">
        <v>214026.85740999953</v>
      </c>
      <c r="F74" s="35">
        <v>5635108.8499999996</v>
      </c>
      <c r="G74" s="35">
        <v>715127.56801000005</v>
      </c>
      <c r="H74" s="35">
        <v>53821.514060000001</v>
      </c>
      <c r="I74" s="35">
        <v>133344.41396999999</v>
      </c>
      <c r="J74" s="35">
        <v>12014.149799999999</v>
      </c>
      <c r="K74" s="35">
        <v>183222.69806000002</v>
      </c>
      <c r="L74" s="35">
        <v>1099825.1365700001</v>
      </c>
      <c r="M74" s="35">
        <v>58964.865479999993</v>
      </c>
      <c r="N74" s="35">
        <v>174220.02670999998</v>
      </c>
      <c r="O74" s="35">
        <v>81569.173040000009</v>
      </c>
      <c r="P74" s="35">
        <v>3235996.05</v>
      </c>
      <c r="Q74" s="35">
        <v>334721.64</v>
      </c>
      <c r="R74" s="35"/>
      <c r="S74" s="35">
        <v>3585524.19</v>
      </c>
      <c r="T74" s="35">
        <v>470845.18541999999</v>
      </c>
      <c r="U74" s="35">
        <v>500871.43</v>
      </c>
      <c r="V74" s="35">
        <v>238092</v>
      </c>
      <c r="W74" s="35">
        <v>530731.72748999996</v>
      </c>
      <c r="X74" s="35">
        <v>1714934.39</v>
      </c>
      <c r="Y74" s="35">
        <v>320826.29176499997</v>
      </c>
      <c r="Z74" s="35">
        <v>314245.87</v>
      </c>
      <c r="AA74" s="35">
        <v>85641.09</v>
      </c>
    </row>
    <row r="75" spans="1:27" ht="15.75" x14ac:dyDescent="0.25">
      <c r="A75" s="16" t="s">
        <v>19</v>
      </c>
      <c r="B75" s="16" t="s">
        <v>228</v>
      </c>
      <c r="C75" s="35">
        <v>554351.02</v>
      </c>
      <c r="D75" s="35">
        <v>34499.863079999996</v>
      </c>
      <c r="E75" s="35">
        <v>72135.474189999557</v>
      </c>
      <c r="F75" s="35">
        <v>1187605.1099999999</v>
      </c>
      <c r="G75" s="35">
        <v>386506.74846000003</v>
      </c>
      <c r="H75" s="35">
        <v>38984.455959999999</v>
      </c>
      <c r="I75" s="35">
        <v>99675.05502</v>
      </c>
      <c r="J75" s="35">
        <v>3053.2244000000001</v>
      </c>
      <c r="K75" s="35">
        <v>165055.65463</v>
      </c>
      <c r="L75" s="35">
        <v>306268.29950000002</v>
      </c>
      <c r="M75" s="35">
        <v>35079.633669999996</v>
      </c>
      <c r="N75" s="35">
        <v>142688.49664999999</v>
      </c>
      <c r="O75" s="35">
        <v>64301.213730000003</v>
      </c>
      <c r="P75" s="35">
        <v>985154</v>
      </c>
      <c r="Q75" s="35">
        <v>239272.10000000003</v>
      </c>
      <c r="R75" s="35"/>
      <c r="S75" s="35">
        <v>1075772.3799999999</v>
      </c>
      <c r="T75" s="35">
        <v>369926.75828000001</v>
      </c>
      <c r="U75" s="35">
        <v>233689.01</v>
      </c>
      <c r="V75" s="35">
        <v>203670</v>
      </c>
      <c r="W75" s="35">
        <v>417171.81121999992</v>
      </c>
      <c r="X75" s="35">
        <v>136419.16</v>
      </c>
      <c r="Y75" s="35">
        <v>93168.378639999966</v>
      </c>
      <c r="Z75" s="35">
        <v>275115.25</v>
      </c>
      <c r="AA75" s="35">
        <v>53323.689999999995</v>
      </c>
    </row>
    <row r="76" spans="1:27" ht="15.75" x14ac:dyDescent="0.25">
      <c r="A76" s="16" t="s">
        <v>20</v>
      </c>
      <c r="B76" s="33" t="s">
        <v>229</v>
      </c>
      <c r="C76" s="35">
        <v>434663.67</v>
      </c>
      <c r="D76" s="35">
        <v>1686.45361</v>
      </c>
      <c r="E76" s="35">
        <v>37915.274290000001</v>
      </c>
      <c r="F76" s="35">
        <v>664443.59</v>
      </c>
      <c r="G76" s="35">
        <v>326766.64648</v>
      </c>
      <c r="H76" s="35">
        <v>21820.78628</v>
      </c>
      <c r="I76" s="35">
        <v>89916.628700000001</v>
      </c>
      <c r="J76" s="35">
        <v>10</v>
      </c>
      <c r="K76" s="35">
        <v>127431.19659000001</v>
      </c>
      <c r="L76" s="35">
        <v>208007.38826000001</v>
      </c>
      <c r="M76" s="35">
        <v>24439.794329999997</v>
      </c>
      <c r="N76" s="35">
        <v>105838.40109999999</v>
      </c>
      <c r="O76" s="35">
        <v>57034.14718</v>
      </c>
      <c r="P76" s="35">
        <v>508022.93</v>
      </c>
      <c r="Q76" s="35">
        <v>187317.99000000002</v>
      </c>
      <c r="R76" s="35"/>
      <c r="S76" s="35">
        <v>405296.1</v>
      </c>
      <c r="T76" s="35">
        <v>293047.77794</v>
      </c>
      <c r="U76" s="35">
        <v>163820.99</v>
      </c>
      <c r="V76" s="35">
        <v>157898</v>
      </c>
      <c r="W76" s="35">
        <v>335587.85033553996</v>
      </c>
      <c r="X76" s="35">
        <v>622718.88</v>
      </c>
      <c r="Y76" s="35">
        <v>42457.855110000004</v>
      </c>
      <c r="Z76" s="35">
        <v>244633.52</v>
      </c>
      <c r="AA76" s="35">
        <v>40935.56</v>
      </c>
    </row>
    <row r="77" spans="1:27" ht="15.75" x14ac:dyDescent="0.25">
      <c r="A77" s="16" t="s">
        <v>21</v>
      </c>
      <c r="B77" s="33" t="s">
        <v>230</v>
      </c>
      <c r="C77" s="35">
        <v>119687.35</v>
      </c>
      <c r="D77" s="35">
        <v>32813.409469999999</v>
      </c>
      <c r="E77" s="35">
        <v>34220.199899999556</v>
      </c>
      <c r="F77" s="35">
        <v>523161.52</v>
      </c>
      <c r="G77" s="35">
        <v>59740.101980000007</v>
      </c>
      <c r="H77" s="35">
        <v>17163.669679999999</v>
      </c>
      <c r="I77" s="35">
        <v>9758.4263199999987</v>
      </c>
      <c r="J77" s="35">
        <v>3043.2244000000001</v>
      </c>
      <c r="K77" s="35">
        <v>37624.458039999998</v>
      </c>
      <c r="L77" s="35">
        <v>98260.911240000001</v>
      </c>
      <c r="M77" s="35">
        <v>10639.839339999999</v>
      </c>
      <c r="N77" s="35">
        <v>36850.095549999998</v>
      </c>
      <c r="O77" s="35">
        <v>7267.0665499999996</v>
      </c>
      <c r="P77" s="35">
        <v>477131.07</v>
      </c>
      <c r="Q77" s="35">
        <v>51954.11</v>
      </c>
      <c r="R77" s="35"/>
      <c r="S77" s="35">
        <v>670476.28</v>
      </c>
      <c r="T77" s="35">
        <v>76878.980339999995</v>
      </c>
      <c r="U77" s="35">
        <v>69868.02</v>
      </c>
      <c r="V77" s="35">
        <v>45772</v>
      </c>
      <c r="W77" s="35">
        <v>81583.960884459957</v>
      </c>
      <c r="X77" s="35">
        <v>136419.16</v>
      </c>
      <c r="Y77" s="35">
        <v>50710.523529999962</v>
      </c>
      <c r="Z77" s="35">
        <v>30481.729999999996</v>
      </c>
      <c r="AA77" s="35">
        <v>12388.13</v>
      </c>
    </row>
    <row r="78" spans="1:27" ht="15.75" x14ac:dyDescent="0.25">
      <c r="A78" s="16" t="s">
        <v>22</v>
      </c>
      <c r="B78" s="16" t="s">
        <v>231</v>
      </c>
      <c r="C78" s="35">
        <v>106608.92</v>
      </c>
      <c r="D78" s="35">
        <v>344925.57332999998</v>
      </c>
      <c r="E78" s="35">
        <v>141891.38321999999</v>
      </c>
      <c r="F78" s="35">
        <v>4447503.74</v>
      </c>
      <c r="G78" s="35">
        <v>328620.81954999996</v>
      </c>
      <c r="H78" s="35">
        <v>14837.0581</v>
      </c>
      <c r="I78" s="35">
        <v>33669.358950000002</v>
      </c>
      <c r="J78" s="35">
        <v>8960.9254000000001</v>
      </c>
      <c r="K78" s="35">
        <v>18167.043430000002</v>
      </c>
      <c r="L78" s="35">
        <v>793556.83707000001</v>
      </c>
      <c r="M78" s="35">
        <v>23885.231810000001</v>
      </c>
      <c r="N78" s="35">
        <v>31531.530059999994</v>
      </c>
      <c r="O78" s="35">
        <v>17267.959310000002</v>
      </c>
      <c r="P78" s="35">
        <v>2250842.0499999998</v>
      </c>
      <c r="Q78" s="35">
        <v>95449.540000000008</v>
      </c>
      <c r="R78" s="35"/>
      <c r="S78" s="35">
        <v>2509751.81</v>
      </c>
      <c r="T78" s="35">
        <v>100918.42714</v>
      </c>
      <c r="U78" s="35">
        <v>267182.42000000004</v>
      </c>
      <c r="V78" s="35">
        <v>34422</v>
      </c>
      <c r="W78" s="35">
        <v>113559.91627000002</v>
      </c>
      <c r="X78" s="35">
        <v>388726.58</v>
      </c>
      <c r="Y78" s="35">
        <v>227657.91312499999</v>
      </c>
      <c r="Z78" s="35">
        <v>39130.620000000003</v>
      </c>
      <c r="AA78" s="35">
        <v>32317.4</v>
      </c>
    </row>
    <row r="79" spans="1:27" ht="15.75" x14ac:dyDescent="0.25">
      <c r="A79" s="16" t="s">
        <v>23</v>
      </c>
      <c r="B79" s="33" t="s">
        <v>232</v>
      </c>
      <c r="C79" s="35">
        <v>450.51</v>
      </c>
      <c r="D79" s="35"/>
      <c r="E79" s="35">
        <v>33743.168159999994</v>
      </c>
      <c r="F79" s="35">
        <v>280291.07</v>
      </c>
      <c r="G79" s="35">
        <v>213960.42461999995</v>
      </c>
      <c r="H79" s="35"/>
      <c r="I79" s="35">
        <v>905.50692000000004</v>
      </c>
      <c r="J79" s="35"/>
      <c r="K79" s="35"/>
      <c r="L79" s="35">
        <v>77362</v>
      </c>
      <c r="M79" s="35">
        <v>1E-3</v>
      </c>
      <c r="N79" s="35">
        <v>1187.8336400000001</v>
      </c>
      <c r="O79" s="35">
        <v>5.24</v>
      </c>
      <c r="P79" s="35">
        <v>265108.78999999998</v>
      </c>
      <c r="Q79" s="35">
        <v>0</v>
      </c>
      <c r="R79" s="35"/>
      <c r="S79" s="35">
        <v>1051780.99</v>
      </c>
      <c r="T79" s="35">
        <v>55860.3</v>
      </c>
      <c r="U79" s="35">
        <v>62432.5</v>
      </c>
      <c r="V79" s="35">
        <v>3000</v>
      </c>
      <c r="W79" s="35">
        <v>9869.0140300000003</v>
      </c>
      <c r="X79" s="35">
        <v>567069.77</v>
      </c>
      <c r="Y79" s="35">
        <v>902.9185749999732</v>
      </c>
      <c r="Z79" s="35">
        <v>6365</v>
      </c>
      <c r="AA79" s="35">
        <v>6220</v>
      </c>
    </row>
    <row r="80" spans="1:27" ht="15.75" x14ac:dyDescent="0.25">
      <c r="A80" s="16" t="s">
        <v>0</v>
      </c>
      <c r="B80" s="33" t="s">
        <v>233</v>
      </c>
      <c r="C80" s="35">
        <v>106158.41</v>
      </c>
      <c r="D80" s="35">
        <v>344925.57332999998</v>
      </c>
      <c r="E80" s="35">
        <v>108148.21506</v>
      </c>
      <c r="F80" s="35">
        <v>4167212.67</v>
      </c>
      <c r="G80" s="35">
        <v>114660.39492999999</v>
      </c>
      <c r="H80" s="35">
        <v>14837.0581</v>
      </c>
      <c r="I80" s="35">
        <v>32763.852030000002</v>
      </c>
      <c r="J80" s="35">
        <v>8960.9254000000001</v>
      </c>
      <c r="K80" s="35">
        <v>18167.043430000002</v>
      </c>
      <c r="L80" s="35">
        <v>716194.8</v>
      </c>
      <c r="M80" s="35">
        <v>23885.230810000001</v>
      </c>
      <c r="N80" s="35">
        <v>30343.696419999993</v>
      </c>
      <c r="O80" s="35">
        <v>17262.71931</v>
      </c>
      <c r="P80" s="35">
        <v>1985733.26</v>
      </c>
      <c r="Q80" s="35">
        <v>95449.540000000008</v>
      </c>
      <c r="R80" s="35"/>
      <c r="S80" s="35">
        <v>1457970.82</v>
      </c>
      <c r="T80" s="35">
        <v>45058.127139999997</v>
      </c>
      <c r="U80" s="35">
        <v>204749.92</v>
      </c>
      <c r="V80" s="35">
        <v>31422</v>
      </c>
      <c r="W80" s="35">
        <v>103690.90224000001</v>
      </c>
      <c r="X80" s="35">
        <v>388726.58</v>
      </c>
      <c r="Y80" s="35">
        <v>226754.99455000003</v>
      </c>
      <c r="Z80" s="35">
        <v>32765.620000000003</v>
      </c>
      <c r="AA80" s="35">
        <v>26097.4</v>
      </c>
    </row>
    <row r="81" spans="1:27" ht="15.75" x14ac:dyDescent="0.25">
      <c r="A81" s="16" t="s">
        <v>5</v>
      </c>
      <c r="B81" s="16" t="s">
        <v>234</v>
      </c>
      <c r="C81" s="35">
        <v>4967.53</v>
      </c>
      <c r="D81" s="35">
        <v>325.66147999999998</v>
      </c>
      <c r="E81" s="35">
        <v>379.87051000000002</v>
      </c>
      <c r="F81" s="35"/>
      <c r="G81" s="35">
        <v>105.85646</v>
      </c>
      <c r="H81" s="35"/>
      <c r="I81" s="35">
        <v>5645.1960900000004</v>
      </c>
      <c r="J81" s="35"/>
      <c r="K81" s="35">
        <v>77345.518469999995</v>
      </c>
      <c r="L81" s="35">
        <v>20673.861680000002</v>
      </c>
      <c r="M81" s="35">
        <v>9391.9913500000002</v>
      </c>
      <c r="N81" s="35">
        <v>3525.4157300000002</v>
      </c>
      <c r="O81" s="35">
        <v>5500</v>
      </c>
      <c r="P81" s="35">
        <v>2159.87</v>
      </c>
      <c r="Q81" s="35">
        <v>40366.89</v>
      </c>
      <c r="R81" s="35"/>
      <c r="S81" s="35"/>
      <c r="T81" s="35">
        <v>22500</v>
      </c>
      <c r="U81" s="35">
        <v>3440.48</v>
      </c>
      <c r="V81" s="35">
        <v>26083</v>
      </c>
      <c r="W81" s="35">
        <v>28011.524990000002</v>
      </c>
      <c r="X81" s="35">
        <v>673.54</v>
      </c>
      <c r="Y81" s="35"/>
      <c r="Z81" s="35">
        <v>4683.24</v>
      </c>
      <c r="AA81" s="35"/>
    </row>
    <row r="82" spans="1:27" ht="15.75" x14ac:dyDescent="0.25">
      <c r="A82" s="16" t="s">
        <v>6</v>
      </c>
      <c r="B82" s="16" t="s">
        <v>235</v>
      </c>
      <c r="C82" s="35">
        <v>764.23000000000013</v>
      </c>
      <c r="D82" s="35">
        <v>47.845489999999998</v>
      </c>
      <c r="E82" s="35">
        <v>2199.1865499999999</v>
      </c>
      <c r="F82" s="35">
        <v>15783.47</v>
      </c>
      <c r="G82" s="35">
        <v>1.9440000000000002E-2</v>
      </c>
      <c r="H82" s="35">
        <v>0.12007</v>
      </c>
      <c r="I82" s="35">
        <v>1.8416399999999999</v>
      </c>
      <c r="J82" s="35">
        <v>31671.417079999999</v>
      </c>
      <c r="K82" s="35">
        <v>1.9091100000000001</v>
      </c>
      <c r="L82" s="35">
        <v>421.85178000000002</v>
      </c>
      <c r="M82" s="35">
        <v>788.71267999999998</v>
      </c>
      <c r="N82" s="35">
        <v>0</v>
      </c>
      <c r="O82" s="35">
        <v>7.84429</v>
      </c>
      <c r="P82" s="35">
        <v>703.03</v>
      </c>
      <c r="Q82" s="35">
        <v>31502.530000000002</v>
      </c>
      <c r="R82" s="35"/>
      <c r="S82" s="35">
        <v>18165.400000000001</v>
      </c>
      <c r="T82" s="35"/>
      <c r="U82" s="35">
        <v>181.75</v>
      </c>
      <c r="V82" s="35">
        <v>50974</v>
      </c>
      <c r="W82" s="35">
        <v>617.54170999999997</v>
      </c>
      <c r="X82" s="35">
        <v>71496.05</v>
      </c>
      <c r="Y82" s="35">
        <v>136.96434999999045</v>
      </c>
      <c r="Z82" s="35">
        <v>2.23</v>
      </c>
      <c r="AA82" s="35">
        <v>8807.9699999999993</v>
      </c>
    </row>
    <row r="83" spans="1:27" ht="15.75" x14ac:dyDescent="0.25">
      <c r="A83" s="16" t="s">
        <v>7</v>
      </c>
      <c r="B83" s="16" t="s">
        <v>236</v>
      </c>
      <c r="C83" s="35">
        <v>62100</v>
      </c>
      <c r="D83" s="35">
        <v>25021.642530000001</v>
      </c>
      <c r="E83" s="35">
        <v>7878.5</v>
      </c>
      <c r="F83" s="35">
        <v>212346.5</v>
      </c>
      <c r="G83" s="35">
        <v>113084</v>
      </c>
      <c r="H83" s="35">
        <v>3241.12</v>
      </c>
      <c r="I83" s="35">
        <v>7540</v>
      </c>
      <c r="J83" s="35">
        <v>17131.5</v>
      </c>
      <c r="K83" s="35">
        <v>9180.1504999999997</v>
      </c>
      <c r="L83" s="35">
        <v>78557.000280000007</v>
      </c>
      <c r="M83" s="35">
        <v>11371.3</v>
      </c>
      <c r="N83" s="35">
        <v>11133.09692</v>
      </c>
      <c r="O83" s="35">
        <v>13720</v>
      </c>
      <c r="P83" s="35">
        <v>126473.02</v>
      </c>
      <c r="Q83" s="35">
        <v>1000.47</v>
      </c>
      <c r="R83" s="35"/>
      <c r="S83" s="35">
        <v>284746.14</v>
      </c>
      <c r="T83" s="35">
        <v>9900</v>
      </c>
      <c r="U83" s="35">
        <v>23290</v>
      </c>
      <c r="V83" s="35">
        <v>12398</v>
      </c>
      <c r="W83" s="35">
        <v>14485.55121</v>
      </c>
      <c r="X83" s="35">
        <v>52047.03</v>
      </c>
      <c r="Y83" s="35">
        <v>7573.3655550000012</v>
      </c>
      <c r="Z83" s="35">
        <v>17089.439999999999</v>
      </c>
      <c r="AA83" s="35">
        <v>63693.380000000005</v>
      </c>
    </row>
    <row r="84" spans="1:27" ht="15.75" x14ac:dyDescent="0.25">
      <c r="A84" s="16" t="s">
        <v>8</v>
      </c>
      <c r="B84" s="16" t="s">
        <v>237</v>
      </c>
      <c r="C84" s="35"/>
      <c r="D84" s="35"/>
      <c r="E84" s="35"/>
      <c r="F84" s="35">
        <v>16474.89</v>
      </c>
      <c r="G84" s="35"/>
      <c r="H84" s="35"/>
      <c r="I84" s="35">
        <v>5525</v>
      </c>
      <c r="J84" s="35"/>
      <c r="K84" s="35"/>
      <c r="L84" s="35">
        <v>5846.3108899999997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>
        <v>29500</v>
      </c>
      <c r="X84" s="35"/>
      <c r="Y84" s="35"/>
      <c r="Z84" s="35"/>
      <c r="AA84" s="35">
        <v>7950</v>
      </c>
    </row>
    <row r="85" spans="1:27" ht="15.75" x14ac:dyDescent="0.25">
      <c r="A85" s="16" t="s">
        <v>9</v>
      </c>
      <c r="B85" s="16" t="s">
        <v>238</v>
      </c>
      <c r="C85" s="35">
        <v>33141.230000000003</v>
      </c>
      <c r="D85" s="35">
        <v>84291.022370000006</v>
      </c>
      <c r="E85" s="35">
        <v>60699.811209999993</v>
      </c>
      <c r="F85" s="35">
        <v>88602.06</v>
      </c>
      <c r="G85" s="35">
        <v>44908.59115</v>
      </c>
      <c r="H85" s="35">
        <v>42548.124660000001</v>
      </c>
      <c r="I85" s="35">
        <v>113729.93182</v>
      </c>
      <c r="J85" s="35"/>
      <c r="K85" s="35">
        <v>23454.530599999998</v>
      </c>
      <c r="L85" s="35">
        <v>114414.43811</v>
      </c>
      <c r="M85" s="35">
        <v>12405.793519999999</v>
      </c>
      <c r="N85" s="35">
        <v>25738.968630000003</v>
      </c>
      <c r="O85" s="35">
        <v>37929.94932</v>
      </c>
      <c r="P85" s="35">
        <v>86616.66</v>
      </c>
      <c r="Q85" s="35">
        <v>157911.48000000001</v>
      </c>
      <c r="R85" s="35"/>
      <c r="S85" s="35">
        <v>283707.25</v>
      </c>
      <c r="T85" s="35">
        <v>4792.5685800000001</v>
      </c>
      <c r="U85" s="35">
        <v>84525.84</v>
      </c>
      <c r="V85" s="35">
        <v>72086</v>
      </c>
      <c r="W85" s="35">
        <v>57003.404829999992</v>
      </c>
      <c r="X85" s="35">
        <v>180156.34</v>
      </c>
      <c r="Y85" s="35">
        <v>9913.5497099999993</v>
      </c>
      <c r="Z85" s="35">
        <v>66989.179999999993</v>
      </c>
      <c r="AA85" s="35">
        <v>13400</v>
      </c>
    </row>
    <row r="86" spans="1:27" ht="15.75" x14ac:dyDescent="0.25">
      <c r="A86" s="16" t="s">
        <v>10</v>
      </c>
      <c r="B86" s="16" t="s">
        <v>239</v>
      </c>
      <c r="C86" s="35">
        <v>21994.03</v>
      </c>
      <c r="D86" s="35"/>
      <c r="E86" s="35"/>
      <c r="F86" s="35">
        <v>1700000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>
        <v>178</v>
      </c>
      <c r="R86" s="35"/>
      <c r="S86" s="35"/>
      <c r="T86" s="35"/>
      <c r="U86" s="35"/>
      <c r="V86" s="35">
        <v>11776</v>
      </c>
      <c r="W86" s="35">
        <v>17000</v>
      </c>
      <c r="X86" s="35"/>
      <c r="Y86" s="35"/>
      <c r="Z86" s="35">
        <v>8500</v>
      </c>
      <c r="AA86" s="35"/>
    </row>
    <row r="87" spans="1:27" ht="15.75" x14ac:dyDescent="0.25">
      <c r="A87" s="16" t="s">
        <v>11</v>
      </c>
      <c r="B87" s="16" t="s">
        <v>240</v>
      </c>
      <c r="C87" s="35">
        <v>19618.303749999999</v>
      </c>
      <c r="D87" s="35">
        <v>5136.1447500000004</v>
      </c>
      <c r="E87" s="35">
        <v>6933.5992900000092</v>
      </c>
      <c r="F87" s="35">
        <v>215425.12321000002</v>
      </c>
      <c r="G87" s="35">
        <v>12273.280799999999</v>
      </c>
      <c r="H87" s="35">
        <v>1113.2446200000002</v>
      </c>
      <c r="I87" s="35">
        <v>11785.1999</v>
      </c>
      <c r="J87" s="35">
        <v>1307.1802</v>
      </c>
      <c r="K87" s="35">
        <v>23881.490229999999</v>
      </c>
      <c r="L87" s="35">
        <v>15370.66455999999</v>
      </c>
      <c r="M87" s="35">
        <v>4144.4414900000002</v>
      </c>
      <c r="N87" s="35">
        <v>9632.4087799999979</v>
      </c>
      <c r="O87" s="35">
        <v>12653.43972</v>
      </c>
      <c r="P87" s="35">
        <v>266319</v>
      </c>
      <c r="Q87" s="35">
        <v>8119.68</v>
      </c>
      <c r="R87" s="35"/>
      <c r="S87" s="35">
        <v>119539.44</v>
      </c>
      <c r="T87" s="35">
        <v>6451.7949900000003</v>
      </c>
      <c r="U87" s="35">
        <v>26313.97</v>
      </c>
      <c r="V87" s="35">
        <v>3348</v>
      </c>
      <c r="W87" s="35">
        <v>19636.372630000027</v>
      </c>
      <c r="X87" s="35">
        <v>19431.560000000001</v>
      </c>
      <c r="Y87" s="35">
        <v>8865.2862199999945</v>
      </c>
      <c r="Z87" s="35">
        <v>6025.33</v>
      </c>
      <c r="AA87" s="35">
        <v>2803.25</v>
      </c>
    </row>
    <row r="88" spans="1:27" ht="15.75" x14ac:dyDescent="0.25">
      <c r="A88" s="16" t="s">
        <v>12</v>
      </c>
      <c r="B88" s="16" t="s">
        <v>241</v>
      </c>
      <c r="C88" s="35">
        <v>803545.26374999993</v>
      </c>
      <c r="D88" s="35">
        <v>494247.75302999996</v>
      </c>
      <c r="E88" s="35">
        <v>292117.82496999955</v>
      </c>
      <c r="F88" s="35">
        <v>7883740.8932099985</v>
      </c>
      <c r="G88" s="35">
        <v>885499.31585999997</v>
      </c>
      <c r="H88" s="35">
        <v>100724.12341</v>
      </c>
      <c r="I88" s="35">
        <v>277571.58342000004</v>
      </c>
      <c r="J88" s="35">
        <v>62124.247080000001</v>
      </c>
      <c r="K88" s="35">
        <v>317086.29697000002</v>
      </c>
      <c r="L88" s="35">
        <v>1335109.2638700001</v>
      </c>
      <c r="M88" s="35">
        <v>97067.104519999993</v>
      </c>
      <c r="N88" s="35">
        <v>224249.91677000001</v>
      </c>
      <c r="O88" s="35">
        <v>151380.40637000001</v>
      </c>
      <c r="P88" s="35">
        <v>3718268.36</v>
      </c>
      <c r="Q88" s="35">
        <v>573800.69000000006</v>
      </c>
      <c r="R88" s="35"/>
      <c r="S88" s="35">
        <v>4291682.42</v>
      </c>
      <c r="T88" s="35">
        <v>514489.58817000006</v>
      </c>
      <c r="U88" s="35">
        <v>638623.46999999986</v>
      </c>
      <c r="V88" s="35">
        <v>414757</v>
      </c>
      <c r="W88" s="35">
        <v>696986.12286</v>
      </c>
      <c r="X88" s="35">
        <v>2038738.91</v>
      </c>
      <c r="Y88" s="35">
        <v>347315.45759999997</v>
      </c>
      <c r="Z88" s="35">
        <v>417535.29</v>
      </c>
      <c r="AA88" s="35">
        <v>182295.69</v>
      </c>
    </row>
    <row r="89" spans="1:27" ht="15.75" x14ac:dyDescent="0.25">
      <c r="A89" s="16"/>
      <c r="B89" s="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1:27" ht="15.75" x14ac:dyDescent="0.25">
      <c r="A90" s="13"/>
      <c r="B90" s="29" t="s">
        <v>242</v>
      </c>
      <c r="C90" s="39"/>
      <c r="D90" s="39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15.75" x14ac:dyDescent="0.25">
      <c r="A91" s="16" t="s">
        <v>13</v>
      </c>
      <c r="B91" s="9" t="s">
        <v>243</v>
      </c>
      <c r="C91" s="35">
        <v>87256.173249999993</v>
      </c>
      <c r="D91" s="35">
        <v>79188.970889999997</v>
      </c>
      <c r="E91" s="35">
        <v>53630.051496540495</v>
      </c>
      <c r="F91" s="35">
        <v>1224596.6812700001</v>
      </c>
      <c r="G91" s="35">
        <v>92949.310900000011</v>
      </c>
      <c r="H91" s="35">
        <v>68015.038990000001</v>
      </c>
      <c r="I91" s="35">
        <v>60607.43245</v>
      </c>
      <c r="J91" s="35">
        <v>36592.257479099986</v>
      </c>
      <c r="K91" s="35">
        <v>55270.129630000069</v>
      </c>
      <c r="L91" s="35">
        <v>64474.58898</v>
      </c>
      <c r="M91" s="35">
        <v>59004.761170000012</v>
      </c>
      <c r="N91" s="35">
        <v>111028.72575000026</v>
      </c>
      <c r="O91" s="35">
        <v>62441.40006</v>
      </c>
      <c r="P91" s="35">
        <v>389971.39</v>
      </c>
      <c r="Q91" s="35">
        <v>78113.140000000014</v>
      </c>
      <c r="R91" s="35"/>
      <c r="S91" s="35">
        <v>438276.16000999999</v>
      </c>
      <c r="T91" s="35">
        <v>113621.35460999999</v>
      </c>
      <c r="U91" s="35">
        <v>94246.329999999987</v>
      </c>
      <c r="V91" s="35">
        <v>68724</v>
      </c>
      <c r="W91" s="35">
        <v>85244.412979999965</v>
      </c>
      <c r="X91" s="35">
        <v>400950.59</v>
      </c>
      <c r="Y91" s="35">
        <v>78969.227950718399</v>
      </c>
      <c r="Z91" s="35">
        <v>63478.37</v>
      </c>
      <c r="AA91" s="35">
        <v>68002.490000000005</v>
      </c>
    </row>
    <row r="92" spans="1:27" ht="15.75" x14ac:dyDescent="0.25">
      <c r="A92" s="16" t="s">
        <v>14</v>
      </c>
      <c r="B92" s="9" t="s">
        <v>244</v>
      </c>
      <c r="C92" s="35">
        <v>7084.4879999999994</v>
      </c>
      <c r="D92" s="35">
        <v>1270.06387</v>
      </c>
      <c r="E92" s="35">
        <v>1970.3737874599999</v>
      </c>
      <c r="F92" s="35">
        <v>115023.47202</v>
      </c>
      <c r="G92" s="35">
        <v>6703.0305470000003</v>
      </c>
      <c r="H92" s="35">
        <v>1701.9307656999999</v>
      </c>
      <c r="I92" s="35">
        <v>3363.1682377049874</v>
      </c>
      <c r="J92" s="35">
        <v>313.25426090000002</v>
      </c>
      <c r="K92" s="35">
        <v>8737.8531227000003</v>
      </c>
      <c r="L92" s="35">
        <v>13399.753119999999</v>
      </c>
      <c r="M92" s="35">
        <v>1287.5991397999883</v>
      </c>
      <c r="N92" s="35">
        <v>3358.9873044004607</v>
      </c>
      <c r="O92" s="35">
        <v>1934.6587110999997</v>
      </c>
      <c r="P92" s="35">
        <v>35081.870000000003</v>
      </c>
      <c r="Q92" s="35">
        <v>8922.3414000000012</v>
      </c>
      <c r="R92" s="35"/>
      <c r="S92" s="35">
        <v>37491.663800000002</v>
      </c>
      <c r="T92" s="35">
        <v>14345.457710000001</v>
      </c>
      <c r="U92" s="35">
        <v>7114.3600000000006</v>
      </c>
      <c r="V92" s="35">
        <v>6057</v>
      </c>
      <c r="W92" s="35">
        <v>4968.2041906992508</v>
      </c>
      <c r="X92" s="35">
        <v>18779</v>
      </c>
      <c r="Y92" s="35">
        <v>2292.4012299999995</v>
      </c>
      <c r="Z92" s="35">
        <v>3713.55</v>
      </c>
      <c r="AA92" s="35">
        <v>3193.0299999999997</v>
      </c>
    </row>
    <row r="93" spans="1:27" ht="15.75" x14ac:dyDescent="0.25">
      <c r="A93" s="16" t="s">
        <v>15</v>
      </c>
      <c r="B93" s="9" t="s">
        <v>245</v>
      </c>
      <c r="C93" s="35">
        <v>94340.66124999999</v>
      </c>
      <c r="D93" s="35">
        <v>80459.034759999995</v>
      </c>
      <c r="E93" s="35">
        <v>55600.425284000492</v>
      </c>
      <c r="F93" s="35">
        <v>1339620.1532899998</v>
      </c>
      <c r="G93" s="35">
        <v>99652.341446999999</v>
      </c>
      <c r="H93" s="35">
        <v>69716.969755700004</v>
      </c>
      <c r="I93" s="35">
        <v>63970.600687704988</v>
      </c>
      <c r="J93" s="35">
        <v>36905.511739999987</v>
      </c>
      <c r="K93" s="35">
        <v>64007.98275270006</v>
      </c>
      <c r="L93" s="35">
        <v>77874.342099999994</v>
      </c>
      <c r="M93" s="35">
        <v>60292.360309800002</v>
      </c>
      <c r="N93" s="35">
        <v>114387.71305440071</v>
      </c>
      <c r="O93" s="35">
        <v>64376.058771100004</v>
      </c>
      <c r="P93" s="35">
        <v>425053.26</v>
      </c>
      <c r="Q93" s="35">
        <v>87035.481400000004</v>
      </c>
      <c r="R93" s="35"/>
      <c r="S93" s="35">
        <v>475767.82381000003</v>
      </c>
      <c r="T93" s="35">
        <v>127966.81231999998</v>
      </c>
      <c r="U93" s="35">
        <v>101360.68999999999</v>
      </c>
      <c r="V93" s="35">
        <v>74781</v>
      </c>
      <c r="W93" s="35">
        <v>90212.617170699217</v>
      </c>
      <c r="X93" s="35">
        <v>419729.58</v>
      </c>
      <c r="Y93" s="35">
        <v>81261.629180718402</v>
      </c>
      <c r="Z93" s="35">
        <v>67191.92</v>
      </c>
      <c r="AA93" s="35">
        <v>71195.520000000004</v>
      </c>
    </row>
    <row r="94" spans="1:27" ht="15.75" x14ac:dyDescent="0.25">
      <c r="A94" s="16" t="s">
        <v>16</v>
      </c>
      <c r="B94" s="9" t="s">
        <v>246</v>
      </c>
      <c r="C94" s="35">
        <v>897885.92499999993</v>
      </c>
      <c r="D94" s="35">
        <v>574706.78778999997</v>
      </c>
      <c r="E94" s="35">
        <v>347718.25025400007</v>
      </c>
      <c r="F94" s="35">
        <v>9223361.0464999974</v>
      </c>
      <c r="G94" s="35">
        <v>985151.65730700002</v>
      </c>
      <c r="H94" s="35">
        <v>170441.0931657</v>
      </c>
      <c r="I94" s="35">
        <v>341542.18410770502</v>
      </c>
      <c r="J94" s="35">
        <v>99029.759999999995</v>
      </c>
      <c r="K94" s="35">
        <v>381094.27972270007</v>
      </c>
      <c r="L94" s="35">
        <v>1412983.6059700001</v>
      </c>
      <c r="M94" s="35">
        <v>157359.46482980001</v>
      </c>
      <c r="N94" s="35">
        <v>338637.6298244007</v>
      </c>
      <c r="O94" s="35">
        <v>215756.46514109999</v>
      </c>
      <c r="P94" s="35">
        <v>4143321.62</v>
      </c>
      <c r="Q94" s="35">
        <v>660836.17140000011</v>
      </c>
      <c r="R94" s="35"/>
      <c r="S94" s="35">
        <v>4767450.2438100008</v>
      </c>
      <c r="T94" s="35">
        <v>642456.40049000003</v>
      </c>
      <c r="U94" s="35">
        <v>739984.1599999998</v>
      </c>
      <c r="V94" s="35">
        <v>489538</v>
      </c>
      <c r="W94" s="35">
        <v>787198.74003069918</v>
      </c>
      <c r="X94" s="35">
        <v>2458468.4900000002</v>
      </c>
      <c r="Y94" s="35">
        <v>428577.08678071835</v>
      </c>
      <c r="Z94" s="35">
        <v>484727.20999999996</v>
      </c>
      <c r="AA94" s="35">
        <v>253491.21000000002</v>
      </c>
    </row>
    <row r="97" spans="1:27" ht="35.25" customHeight="1" x14ac:dyDescent="0.25">
      <c r="B97" s="34">
        <v>2018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7" ht="30" x14ac:dyDescent="0.25">
      <c r="A98" s="30" t="s">
        <v>26</v>
      </c>
      <c r="B98" s="29" t="s">
        <v>224</v>
      </c>
      <c r="C98" s="38" t="s">
        <v>33</v>
      </c>
      <c r="D98" s="38" t="s">
        <v>34</v>
      </c>
      <c r="E98" s="26" t="s">
        <v>289</v>
      </c>
      <c r="F98" s="26" t="s">
        <v>288</v>
      </c>
      <c r="G98" s="26" t="s">
        <v>290</v>
      </c>
      <c r="H98" s="38" t="s">
        <v>35</v>
      </c>
      <c r="I98" s="38" t="s">
        <v>36</v>
      </c>
      <c r="J98" s="38" t="s">
        <v>301</v>
      </c>
      <c r="K98" s="38" t="s">
        <v>37</v>
      </c>
      <c r="L98" s="38" t="s">
        <v>38</v>
      </c>
      <c r="M98" s="26" t="s">
        <v>291</v>
      </c>
      <c r="N98" s="38" t="s">
        <v>39</v>
      </c>
      <c r="O98" s="26" t="s">
        <v>292</v>
      </c>
      <c r="P98" s="38" t="s">
        <v>40</v>
      </c>
      <c r="Q98" s="26" t="s">
        <v>293</v>
      </c>
      <c r="R98" s="26" t="s">
        <v>294</v>
      </c>
      <c r="S98" s="26" t="s">
        <v>295</v>
      </c>
      <c r="T98" s="38" t="s">
        <v>41</v>
      </c>
      <c r="U98" s="26" t="s">
        <v>296</v>
      </c>
      <c r="V98" s="38" t="s">
        <v>42</v>
      </c>
      <c r="W98" s="38" t="s">
        <v>46</v>
      </c>
      <c r="X98" s="38" t="s">
        <v>43</v>
      </c>
      <c r="Y98" s="26" t="s">
        <v>297</v>
      </c>
      <c r="Z98" s="38" t="s">
        <v>44</v>
      </c>
      <c r="AA98" s="38" t="s">
        <v>45</v>
      </c>
    </row>
    <row r="99" spans="1:27" ht="15.75" x14ac:dyDescent="0.25">
      <c r="A99" s="13"/>
      <c r="B99" s="29" t="s">
        <v>225</v>
      </c>
      <c r="C99" s="39"/>
      <c r="D99" s="39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15.75" x14ac:dyDescent="0.25">
      <c r="A100" s="16" t="s">
        <v>4</v>
      </c>
      <c r="B100" s="9" t="s">
        <v>204</v>
      </c>
      <c r="C100" s="35">
        <v>63257.22</v>
      </c>
      <c r="D100" s="35">
        <v>35559.020750000003</v>
      </c>
      <c r="E100" s="35">
        <v>53816.770760000007</v>
      </c>
      <c r="F100" s="35">
        <v>237373.97</v>
      </c>
      <c r="G100" s="35">
        <v>15120.989019999999</v>
      </c>
      <c r="H100" s="35">
        <v>8767.4086000000007</v>
      </c>
      <c r="I100" s="35">
        <v>13933.85274</v>
      </c>
      <c r="J100" s="35">
        <v>2403.9969799999999</v>
      </c>
      <c r="K100" s="35">
        <v>12916.08317</v>
      </c>
      <c r="L100" s="35">
        <v>42625.309370000003</v>
      </c>
      <c r="M100" s="35">
        <v>7014.5151999999989</v>
      </c>
      <c r="N100" s="35">
        <v>22881.268339999999</v>
      </c>
      <c r="O100" s="35">
        <v>11364.816860000001</v>
      </c>
      <c r="P100" s="35">
        <v>382063.59</v>
      </c>
      <c r="Q100" s="35">
        <v>16057.069999999998</v>
      </c>
      <c r="R100" s="35"/>
      <c r="S100" s="35">
        <v>135749.51</v>
      </c>
      <c r="T100" s="35">
        <v>35159.764510000001</v>
      </c>
      <c r="U100" s="35">
        <v>34603.870000000003</v>
      </c>
      <c r="V100" s="35">
        <v>36363</v>
      </c>
      <c r="W100" s="35">
        <v>40006.075299999997</v>
      </c>
      <c r="X100" s="35">
        <v>42943.55</v>
      </c>
      <c r="Y100" s="35">
        <v>33098.99438846</v>
      </c>
      <c r="Z100" s="35">
        <v>8871.8799999999992</v>
      </c>
      <c r="AA100" s="35">
        <v>6108.2899999999991</v>
      </c>
    </row>
    <row r="101" spans="1:27" ht="15.75" x14ac:dyDescent="0.25">
      <c r="A101" s="16" t="s">
        <v>5</v>
      </c>
      <c r="B101" s="9" t="s">
        <v>205</v>
      </c>
      <c r="C101" s="35">
        <v>31524.99</v>
      </c>
      <c r="D101" s="35">
        <v>101550.91542</v>
      </c>
      <c r="E101" s="35">
        <v>12719.510319999999</v>
      </c>
      <c r="F101" s="35">
        <v>148102.35</v>
      </c>
      <c r="G101" s="35">
        <v>8222.3180200000006</v>
      </c>
      <c r="H101" s="35">
        <v>9509.4946799999998</v>
      </c>
      <c r="I101" s="35">
        <v>17873.871950000001</v>
      </c>
      <c r="J101" s="35">
        <v>23186.797180000001</v>
      </c>
      <c r="K101" s="35">
        <v>26197.649399999998</v>
      </c>
      <c r="L101" s="35">
        <v>188672.11923000001</v>
      </c>
      <c r="M101" s="35">
        <v>10922.604039999998</v>
      </c>
      <c r="N101" s="35">
        <v>91940.026670000007</v>
      </c>
      <c r="O101" s="35">
        <v>6735.3585499999999</v>
      </c>
      <c r="P101" s="35">
        <v>783965.85</v>
      </c>
      <c r="Q101" s="35">
        <v>4002.4</v>
      </c>
      <c r="R101" s="35"/>
      <c r="S101" s="35">
        <v>286251.81</v>
      </c>
      <c r="T101" s="35">
        <v>18141.65899</v>
      </c>
      <c r="U101" s="35">
        <v>199779.17</v>
      </c>
      <c r="V101" s="35">
        <v>56896</v>
      </c>
      <c r="W101" s="35">
        <v>74576.257210000011</v>
      </c>
      <c r="X101" s="35">
        <v>50276.32</v>
      </c>
      <c r="Y101" s="35">
        <v>26581.164556375999</v>
      </c>
      <c r="Z101" s="35">
        <v>39096.9</v>
      </c>
      <c r="AA101" s="35">
        <v>13004.75</v>
      </c>
    </row>
    <row r="102" spans="1:27" ht="31.5" x14ac:dyDescent="0.25">
      <c r="A102" s="16" t="s">
        <v>6</v>
      </c>
      <c r="B102" s="9" t="s">
        <v>206</v>
      </c>
      <c r="C102" s="35">
        <v>26991.679999999997</v>
      </c>
      <c r="D102" s="35">
        <v>3886.5944900000004</v>
      </c>
      <c r="E102" s="35">
        <v>23561.974190000001</v>
      </c>
      <c r="F102" s="35">
        <v>1060281.3499999999</v>
      </c>
      <c r="G102" s="35">
        <v>25089.115810000003</v>
      </c>
      <c r="H102" s="35">
        <v>7519.9511599999996</v>
      </c>
      <c r="I102" s="35">
        <v>2465.0138400000001</v>
      </c>
      <c r="J102" s="35">
        <v>34544.895920000003</v>
      </c>
      <c r="K102" s="35">
        <v>8325.1609700000008</v>
      </c>
      <c r="L102" s="35">
        <v>54617.108260000008</v>
      </c>
      <c r="M102" s="35">
        <v>4316.6397699999998</v>
      </c>
      <c r="N102" s="35">
        <v>5601.87111</v>
      </c>
      <c r="O102" s="35">
        <v>1953.7164399999999</v>
      </c>
      <c r="P102" s="35">
        <v>178580.81</v>
      </c>
      <c r="Q102" s="35">
        <v>22355.550000000003</v>
      </c>
      <c r="R102" s="35"/>
      <c r="S102" s="35">
        <v>178882.49</v>
      </c>
      <c r="T102" s="35">
        <v>10584.598199999999</v>
      </c>
      <c r="U102" s="35">
        <v>21886.18</v>
      </c>
      <c r="V102" s="35">
        <v>15964</v>
      </c>
      <c r="W102" s="35">
        <v>43635.599469999994</v>
      </c>
      <c r="X102" s="35">
        <v>99880.48</v>
      </c>
      <c r="Y102" s="35">
        <v>18806.288105697</v>
      </c>
      <c r="Z102" s="35">
        <v>2325.33</v>
      </c>
      <c r="AA102" s="35">
        <v>46958.33</v>
      </c>
    </row>
    <row r="103" spans="1:27" ht="15.75" x14ac:dyDescent="0.25">
      <c r="A103" s="16" t="s">
        <v>7</v>
      </c>
      <c r="B103" s="9" t="s">
        <v>207</v>
      </c>
      <c r="C103" s="35">
        <v>50600.5</v>
      </c>
      <c r="D103" s="35"/>
      <c r="E103" s="35">
        <v>45623.664159999993</v>
      </c>
      <c r="F103" s="35">
        <v>3408913.8</v>
      </c>
      <c r="G103" s="35">
        <v>461233.9</v>
      </c>
      <c r="H103" s="35">
        <v>15398.466</v>
      </c>
      <c r="I103" s="35">
        <v>13370.486569999999</v>
      </c>
      <c r="J103" s="35">
        <v>2365.6416989999998</v>
      </c>
      <c r="K103" s="35">
        <v>8500</v>
      </c>
      <c r="L103" s="35">
        <v>277118.97227200004</v>
      </c>
      <c r="M103" s="35">
        <v>23123.193340000002</v>
      </c>
      <c r="N103" s="35">
        <v>19136.084590000002</v>
      </c>
      <c r="O103" s="35"/>
      <c r="P103" s="35">
        <v>527889.21</v>
      </c>
      <c r="Q103" s="35">
        <v>35335.800000000003</v>
      </c>
      <c r="R103" s="35"/>
      <c r="S103" s="35">
        <v>1047829.3900000001</v>
      </c>
      <c r="T103" s="35"/>
      <c r="U103" s="35">
        <v>125970</v>
      </c>
      <c r="V103" s="35">
        <v>33675</v>
      </c>
      <c r="W103" s="35">
        <v>65166.789287999993</v>
      </c>
      <c r="X103" s="35">
        <v>151347.82</v>
      </c>
      <c r="Y103" s="35">
        <v>135002.25308999998</v>
      </c>
      <c r="Z103" s="35">
        <v>38611.919999999998</v>
      </c>
      <c r="AA103" s="35">
        <v>22100</v>
      </c>
    </row>
    <row r="104" spans="1:27" ht="15.75" x14ac:dyDescent="0.25">
      <c r="A104" s="16" t="s">
        <v>8</v>
      </c>
      <c r="B104" s="9" t="s">
        <v>208</v>
      </c>
      <c r="C104" s="35">
        <v>1669.4</v>
      </c>
      <c r="D104" s="35">
        <v>83478.564499999993</v>
      </c>
      <c r="E104" s="35">
        <v>51337.346720000001</v>
      </c>
      <c r="F104" s="35">
        <v>1191575.24</v>
      </c>
      <c r="G104" s="35">
        <v>0</v>
      </c>
      <c r="H104" s="35">
        <v>34157.759529999996</v>
      </c>
      <c r="I104" s="35">
        <v>3326.2667499999998</v>
      </c>
      <c r="J104" s="35">
        <v>20437.342840000001</v>
      </c>
      <c r="K104" s="35">
        <v>3570</v>
      </c>
      <c r="L104" s="35">
        <v>8703.5971300000001</v>
      </c>
      <c r="M104" s="35">
        <v>29629.321970000001</v>
      </c>
      <c r="N104" s="35">
        <v>2909.8226500000001</v>
      </c>
      <c r="O104" s="35"/>
      <c r="P104" s="35">
        <v>325393.52</v>
      </c>
      <c r="Q104" s="35"/>
      <c r="R104" s="35"/>
      <c r="S104" s="35">
        <v>1432205.1600000001</v>
      </c>
      <c r="T104" s="35"/>
      <c r="U104" s="35">
        <v>64511.51999999999</v>
      </c>
      <c r="V104" s="35">
        <v>3962</v>
      </c>
      <c r="W104" s="35">
        <v>15622.203869999999</v>
      </c>
      <c r="X104" s="35">
        <v>163720.82</v>
      </c>
      <c r="Y104" s="35">
        <v>44733.52173</v>
      </c>
      <c r="Z104" s="35">
        <v>79550.47</v>
      </c>
      <c r="AA104" s="35">
        <v>4037.5</v>
      </c>
    </row>
    <row r="105" spans="1:27" ht="15.75" x14ac:dyDescent="0.25">
      <c r="A105" s="16" t="s">
        <v>9</v>
      </c>
      <c r="B105" s="9" t="s">
        <v>209</v>
      </c>
      <c r="C105" s="35"/>
      <c r="D105" s="35"/>
      <c r="E105" s="35">
        <v>262</v>
      </c>
      <c r="F105" s="35">
        <v>3000</v>
      </c>
      <c r="G105" s="35">
        <v>27.519659999999998</v>
      </c>
      <c r="H105" s="35">
        <v>1167.7683500000001</v>
      </c>
      <c r="I105" s="35">
        <v>17988.235800000002</v>
      </c>
      <c r="J105" s="35"/>
      <c r="K105" s="35">
        <v>2305.84584</v>
      </c>
      <c r="L105" s="35">
        <v>13662.470649999999</v>
      </c>
      <c r="M105" s="35">
        <v>2239.00407</v>
      </c>
      <c r="N105" s="35">
        <v>4000</v>
      </c>
      <c r="O105" s="35">
        <v>5462.6959200000001</v>
      </c>
      <c r="P105" s="35">
        <v>797.06</v>
      </c>
      <c r="Q105" s="35">
        <v>29.86</v>
      </c>
      <c r="R105" s="35"/>
      <c r="S105" s="35">
        <v>53068.08</v>
      </c>
      <c r="T105" s="35"/>
      <c r="U105" s="35">
        <v>10858</v>
      </c>
      <c r="V105" s="35">
        <v>889</v>
      </c>
      <c r="W105" s="35">
        <v>9671.6547389999996</v>
      </c>
      <c r="X105" s="35">
        <v>0</v>
      </c>
      <c r="Y105" s="35">
        <v>0</v>
      </c>
      <c r="Z105" s="35">
        <v>29650.28</v>
      </c>
      <c r="AA105" s="35">
        <v>11230.5</v>
      </c>
    </row>
    <row r="106" spans="1:27" ht="15.75" x14ac:dyDescent="0.25">
      <c r="A106" s="16" t="s">
        <v>1</v>
      </c>
      <c r="B106" s="9" t="s">
        <v>247</v>
      </c>
      <c r="C106" s="35"/>
      <c r="D106" s="35"/>
      <c r="E106" s="35">
        <v>262</v>
      </c>
      <c r="F106" s="35">
        <v>3000</v>
      </c>
      <c r="G106" s="35">
        <v>10.362615000000002</v>
      </c>
      <c r="H106" s="35">
        <v>1167.7683500000001</v>
      </c>
      <c r="I106" s="35">
        <v>17988.235800000002</v>
      </c>
      <c r="J106" s="35"/>
      <c r="K106" s="35">
        <v>2305.84584</v>
      </c>
      <c r="L106" s="35"/>
      <c r="M106" s="35">
        <v>400</v>
      </c>
      <c r="N106" s="35">
        <v>197829.43022649997</v>
      </c>
      <c r="O106" s="35">
        <v>5462.6959200000001</v>
      </c>
      <c r="P106" s="35">
        <v>797.06</v>
      </c>
      <c r="Q106" s="35">
        <v>22.395</v>
      </c>
      <c r="R106" s="35"/>
      <c r="S106" s="35">
        <v>92499.109999999986</v>
      </c>
      <c r="T106" s="35"/>
      <c r="U106" s="35">
        <v>10858</v>
      </c>
      <c r="V106" s="35">
        <v>889</v>
      </c>
      <c r="W106" s="35">
        <v>9671.6547389999996</v>
      </c>
      <c r="X106" s="35">
        <v>0</v>
      </c>
      <c r="Y106" s="35">
        <v>0</v>
      </c>
      <c r="Z106" s="35">
        <v>17545.34</v>
      </c>
      <c r="AA106" s="35">
        <v>11230.5</v>
      </c>
    </row>
    <row r="107" spans="1:27" ht="15.75" x14ac:dyDescent="0.25">
      <c r="A107" s="16" t="s">
        <v>10</v>
      </c>
      <c r="B107" s="9" t="s">
        <v>211</v>
      </c>
      <c r="C107" s="35">
        <v>602873.57999999984</v>
      </c>
      <c r="D107" s="35">
        <v>194305.34522999998</v>
      </c>
      <c r="E107" s="35">
        <v>175398.942002884</v>
      </c>
      <c r="F107" s="35">
        <v>1923032.68</v>
      </c>
      <c r="G107" s="35">
        <v>285949.95512</v>
      </c>
      <c r="H107" s="35">
        <v>99005.905889999995</v>
      </c>
      <c r="I107" s="35">
        <v>187502.46881999995</v>
      </c>
      <c r="J107" s="35">
        <v>4087.9250699999993</v>
      </c>
      <c r="K107" s="35">
        <v>319266.30323999998</v>
      </c>
      <c r="L107" s="35">
        <v>343629.54965960397</v>
      </c>
      <c r="M107" s="35">
        <v>245729.41618000015</v>
      </c>
      <c r="N107" s="35">
        <v>222187.94285999998</v>
      </c>
      <c r="O107" s="35">
        <v>146110.57461000001</v>
      </c>
      <c r="P107" s="35">
        <v>1500887.57</v>
      </c>
      <c r="Q107" s="35">
        <v>360676.48</v>
      </c>
      <c r="R107" s="35"/>
      <c r="S107" s="35">
        <v>1330447.1300000001</v>
      </c>
      <c r="T107" s="35">
        <v>584595.56202999991</v>
      </c>
      <c r="U107" s="35">
        <v>317764.51000000007</v>
      </c>
      <c r="V107" s="35">
        <v>323544</v>
      </c>
      <c r="W107" s="35">
        <v>448071.11846999731</v>
      </c>
      <c r="X107" s="35">
        <v>1382604.46</v>
      </c>
      <c r="Y107" s="35">
        <v>174040.77136795479</v>
      </c>
      <c r="Z107" s="35">
        <v>282713.05</v>
      </c>
      <c r="AA107" s="35">
        <v>105488.79000000004</v>
      </c>
    </row>
    <row r="108" spans="1:27" ht="31.5" x14ac:dyDescent="0.25">
      <c r="A108" s="16" t="s">
        <v>2</v>
      </c>
      <c r="B108" s="9" t="s">
        <v>248</v>
      </c>
      <c r="C108" s="35">
        <v>60385.71899999999</v>
      </c>
      <c r="D108" s="35">
        <v>42391.952319999997</v>
      </c>
      <c r="E108" s="35">
        <v>10462.044198</v>
      </c>
      <c r="F108" s="35">
        <v>243057.52100000001</v>
      </c>
      <c r="G108" s="35">
        <v>6183.1609849999986</v>
      </c>
      <c r="H108" s="35">
        <v>14328.153826399999</v>
      </c>
      <c r="I108" s="35">
        <v>12271.0615665</v>
      </c>
      <c r="J108" s="35">
        <v>529.53356230000009</v>
      </c>
      <c r="K108" s="35">
        <v>118862.3241705</v>
      </c>
      <c r="L108" s="35">
        <v>11572.656931499998</v>
      </c>
      <c r="M108" s="35">
        <v>196327.44922829428</v>
      </c>
      <c r="N108" s="35">
        <v>24358.512633499999</v>
      </c>
      <c r="O108" s="35">
        <v>22938.834882000003</v>
      </c>
      <c r="P108" s="35">
        <v>209503.59</v>
      </c>
      <c r="Q108" s="35">
        <v>24447.514400000004</v>
      </c>
      <c r="R108" s="35"/>
      <c r="S108" s="35">
        <v>44519.788</v>
      </c>
      <c r="T108" s="35">
        <v>1664.6926575000002</v>
      </c>
      <c r="U108" s="35">
        <v>35526.551499999994</v>
      </c>
      <c r="V108" s="35">
        <v>11354</v>
      </c>
      <c r="W108" s="35">
        <v>96746.544055411272</v>
      </c>
      <c r="X108" s="35">
        <v>32301.61</v>
      </c>
      <c r="Y108" s="35">
        <v>44574.157610499999</v>
      </c>
      <c r="Z108" s="35">
        <v>100548.1</v>
      </c>
      <c r="AA108" s="35">
        <v>3055.7775000000001</v>
      </c>
    </row>
    <row r="109" spans="1:27" ht="15.75" x14ac:dyDescent="0.25">
      <c r="A109" s="16" t="s">
        <v>3</v>
      </c>
      <c r="B109" s="9" t="s">
        <v>213</v>
      </c>
      <c r="C109" s="35">
        <v>542487.8609999998</v>
      </c>
      <c r="D109" s="35">
        <v>151913.39291</v>
      </c>
      <c r="E109" s="35">
        <v>164936.89780488401</v>
      </c>
      <c r="F109" s="35">
        <v>1679975.159</v>
      </c>
      <c r="G109" s="35">
        <v>279766.79413499997</v>
      </c>
      <c r="H109" s="35">
        <v>84677.752063599997</v>
      </c>
      <c r="I109" s="35">
        <v>175231.40725349996</v>
      </c>
      <c r="J109" s="35">
        <v>3558.3915076999992</v>
      </c>
      <c r="K109" s="35">
        <v>200403.9790695</v>
      </c>
      <c r="L109" s="35">
        <v>332056.89272810397</v>
      </c>
      <c r="M109" s="35">
        <v>49401.966951705865</v>
      </c>
      <c r="N109" s="35">
        <v>197829.43022649997</v>
      </c>
      <c r="O109" s="35">
        <v>123171.73972800002</v>
      </c>
      <c r="P109" s="35">
        <v>1291383.98</v>
      </c>
      <c r="Q109" s="35">
        <v>336228.9656</v>
      </c>
      <c r="R109" s="35"/>
      <c r="S109" s="35">
        <v>1285927.3420000002</v>
      </c>
      <c r="T109" s="35">
        <v>582930.86937249987</v>
      </c>
      <c r="U109" s="35">
        <v>282237.95850000007</v>
      </c>
      <c r="V109" s="35">
        <v>312191</v>
      </c>
      <c r="W109" s="35">
        <v>351324.57441458607</v>
      </c>
      <c r="X109" s="35">
        <v>1350302.85</v>
      </c>
      <c r="Y109" s="35">
        <v>129466.61375745479</v>
      </c>
      <c r="Z109" s="35">
        <v>182164.95</v>
      </c>
      <c r="AA109" s="35">
        <v>102433.01250000004</v>
      </c>
    </row>
    <row r="110" spans="1:27" ht="15.75" x14ac:dyDescent="0.25">
      <c r="A110" s="16" t="s">
        <v>31</v>
      </c>
      <c r="B110" s="11" t="s">
        <v>214</v>
      </c>
      <c r="C110" s="35">
        <v>532050.20999999985</v>
      </c>
      <c r="D110" s="35">
        <v>131723.21535000001</v>
      </c>
      <c r="E110" s="35">
        <v>77086.293512884004</v>
      </c>
      <c r="F110" s="35"/>
      <c r="G110" s="35">
        <v>264012.44426000002</v>
      </c>
      <c r="H110" s="35">
        <v>71067.22</v>
      </c>
      <c r="I110" s="35">
        <v>31832.29</v>
      </c>
      <c r="J110" s="35">
        <v>163.54</v>
      </c>
      <c r="K110" s="35">
        <v>85859.698329999999</v>
      </c>
      <c r="L110" s="35">
        <v>242341.74972000002</v>
      </c>
      <c r="M110" s="35">
        <v>154726.86231000003</v>
      </c>
      <c r="N110" s="35">
        <v>125046.01671999999</v>
      </c>
      <c r="O110" s="35">
        <v>119461.19645</v>
      </c>
      <c r="P110" s="35">
        <v>471234.27</v>
      </c>
      <c r="Q110" s="35">
        <v>166863.70000000001</v>
      </c>
      <c r="R110" s="35"/>
      <c r="S110" s="35">
        <v>1154154.3199999998</v>
      </c>
      <c r="T110" s="35">
        <v>564433</v>
      </c>
      <c r="U110" s="35">
        <v>187378.72999999998</v>
      </c>
      <c r="V110" s="35">
        <v>233756</v>
      </c>
      <c r="W110" s="35">
        <v>150115.18181922002</v>
      </c>
      <c r="X110" s="35">
        <v>1119801.9700000002</v>
      </c>
      <c r="Y110" s="35">
        <v>107329.95766811211</v>
      </c>
      <c r="Z110" s="35">
        <v>146580.02000000002</v>
      </c>
      <c r="AA110" s="35"/>
    </row>
    <row r="111" spans="1:27" ht="15.75" x14ac:dyDescent="0.25">
      <c r="A111" s="16" t="s">
        <v>32</v>
      </c>
      <c r="B111" s="11" t="s">
        <v>215</v>
      </c>
      <c r="C111" s="35">
        <v>70823.37000000001</v>
      </c>
      <c r="D111" s="35">
        <v>6295.8616600000005</v>
      </c>
      <c r="E111" s="35">
        <v>2884.1797560000005</v>
      </c>
      <c r="F111" s="35">
        <v>20949.400000000001</v>
      </c>
      <c r="G111" s="35">
        <v>15415.080239999999</v>
      </c>
      <c r="H111" s="35">
        <v>13306.25734</v>
      </c>
      <c r="I111" s="35">
        <v>601.86</v>
      </c>
      <c r="J111" s="35"/>
      <c r="K111" s="35">
        <v>10408.976890000002</v>
      </c>
      <c r="L111" s="35">
        <v>62646.664097000001</v>
      </c>
      <c r="M111" s="35">
        <v>1116.2763</v>
      </c>
      <c r="N111" s="35">
        <v>2255.3806199999999</v>
      </c>
      <c r="O111" s="35">
        <v>3471.4691800000001</v>
      </c>
      <c r="P111" s="35">
        <v>17677.400000000001</v>
      </c>
      <c r="Q111" s="35">
        <v>11797.7</v>
      </c>
      <c r="R111" s="35"/>
      <c r="S111" s="35">
        <v>142588.59999999998</v>
      </c>
      <c r="T111" s="35"/>
      <c r="U111" s="35">
        <v>15311.090000000002</v>
      </c>
      <c r="V111" s="35">
        <v>57930</v>
      </c>
      <c r="W111" s="35">
        <v>20307.673256000002</v>
      </c>
      <c r="X111" s="35">
        <v>93645.49</v>
      </c>
      <c r="Y111" s="35">
        <v>5012.129613268</v>
      </c>
      <c r="Z111" s="35">
        <v>13252.7</v>
      </c>
      <c r="AA111" s="35"/>
    </row>
    <row r="112" spans="1:27" ht="15.75" x14ac:dyDescent="0.25">
      <c r="A112" s="16" t="s">
        <v>11</v>
      </c>
      <c r="B112" s="9" t="s">
        <v>216</v>
      </c>
      <c r="C112" s="35">
        <v>32597.719999999994</v>
      </c>
      <c r="D112" s="35">
        <v>19800.526740000001</v>
      </c>
      <c r="E112" s="35">
        <v>5626.1213600000001</v>
      </c>
      <c r="F112" s="35">
        <v>163882.99999999997</v>
      </c>
      <c r="G112" s="35">
        <v>966.17302999999902</v>
      </c>
      <c r="H112" s="35">
        <v>4035.6870351999996</v>
      </c>
      <c r="I112" s="35">
        <v>65980.017170000006</v>
      </c>
      <c r="J112" s="35">
        <v>3504.4863999999998</v>
      </c>
      <c r="K112" s="35">
        <v>11691.862580000001</v>
      </c>
      <c r="L112" s="35">
        <v>35968.096980000002</v>
      </c>
      <c r="M112" s="35">
        <v>715.86814000000049</v>
      </c>
      <c r="N112" s="35">
        <v>10700.613279999998</v>
      </c>
      <c r="O112" s="35">
        <v>12700.702440000001</v>
      </c>
      <c r="P112" s="35">
        <v>42449.56</v>
      </c>
      <c r="Q112" s="35">
        <v>89908.31</v>
      </c>
      <c r="R112" s="35"/>
      <c r="S112" s="35">
        <v>16113.27</v>
      </c>
      <c r="T112" s="35">
        <v>4184.4483899999996</v>
      </c>
      <c r="U112" s="35">
        <v>7641.62</v>
      </c>
      <c r="V112" s="35">
        <v>14766</v>
      </c>
      <c r="W112" s="35">
        <v>57366.625080000005</v>
      </c>
      <c r="X112" s="35">
        <v>66999.48000000001</v>
      </c>
      <c r="Y112" s="35">
        <v>3395.5721099999973</v>
      </c>
      <c r="Z112" s="35">
        <v>9469.9199999999983</v>
      </c>
      <c r="AA112" s="35">
        <v>14688.180000000002</v>
      </c>
    </row>
    <row r="113" spans="1:27" ht="31.5" x14ac:dyDescent="0.25">
      <c r="A113" s="16" t="s">
        <v>12</v>
      </c>
      <c r="B113" s="9" t="s">
        <v>217</v>
      </c>
      <c r="C113" s="35">
        <v>16381.575000000001</v>
      </c>
      <c r="D113" s="35">
        <v>2224.2375000000002</v>
      </c>
      <c r="E113" s="35">
        <v>1126.475625</v>
      </c>
      <c r="F113" s="35">
        <v>28.050000000000068</v>
      </c>
      <c r="G113" s="35">
        <v>127.5</v>
      </c>
      <c r="H113" s="35">
        <v>335.58389750000003</v>
      </c>
      <c r="I113" s="35">
        <v>800.99162000000001</v>
      </c>
      <c r="J113" s="35">
        <v>11173.023359999997</v>
      </c>
      <c r="K113" s="35">
        <v>161.74600000000009</v>
      </c>
      <c r="L113" s="35">
        <v>1964.3622500000001</v>
      </c>
      <c r="M113" s="35">
        <v>1278</v>
      </c>
      <c r="N113" s="35">
        <v>843.60774500000002</v>
      </c>
      <c r="O113" s="35">
        <v>25500</v>
      </c>
      <c r="P113" s="35">
        <v>5157.3500000000004</v>
      </c>
      <c r="Q113" s="35">
        <v>5098.0760000000009</v>
      </c>
      <c r="R113" s="35"/>
      <c r="S113" s="35">
        <v>7785.5899999999992</v>
      </c>
      <c r="T113" s="35"/>
      <c r="U113" s="35">
        <v>6916.87</v>
      </c>
      <c r="V113" s="35">
        <v>2586</v>
      </c>
      <c r="W113" s="35">
        <v>4773.5792499999989</v>
      </c>
      <c r="X113" s="35">
        <v>38195.56</v>
      </c>
      <c r="Y113" s="35">
        <v>1381.8162500000001</v>
      </c>
      <c r="Z113" s="35">
        <v>3688.27</v>
      </c>
      <c r="AA113" s="35"/>
    </row>
    <row r="114" spans="1:27" ht="47.25" x14ac:dyDescent="0.25">
      <c r="A114" s="16" t="s">
        <v>13</v>
      </c>
      <c r="B114" s="9" t="s">
        <v>249</v>
      </c>
      <c r="C114" s="35"/>
      <c r="D114" s="35"/>
      <c r="E114" s="35"/>
      <c r="F114" s="35">
        <v>102373.1</v>
      </c>
      <c r="G114" s="35">
        <v>1000</v>
      </c>
      <c r="H114" s="35"/>
      <c r="I114" s="35">
        <v>350</v>
      </c>
      <c r="J114" s="35"/>
      <c r="K114" s="35"/>
      <c r="L114" s="35">
        <v>5164.7870300000004</v>
      </c>
      <c r="M114" s="35"/>
      <c r="N114" s="35"/>
      <c r="O114" s="35">
        <v>100</v>
      </c>
      <c r="P114" s="35">
        <v>500</v>
      </c>
      <c r="Q114" s="35"/>
      <c r="R114" s="35"/>
      <c r="S114" s="35">
        <v>148986.68</v>
      </c>
      <c r="T114" s="35"/>
      <c r="U114" s="35"/>
      <c r="V114" s="35"/>
      <c r="W114" s="35">
        <v>300</v>
      </c>
      <c r="X114" s="35">
        <v>2090.89</v>
      </c>
      <c r="Y114" s="35"/>
      <c r="Z114" s="35"/>
      <c r="AA114" s="35"/>
    </row>
    <row r="115" spans="1:27" ht="31.5" x14ac:dyDescent="0.25">
      <c r="A115" s="16" t="s">
        <v>14</v>
      </c>
      <c r="B115" s="9" t="s">
        <v>219</v>
      </c>
      <c r="C115" s="35">
        <v>40</v>
      </c>
      <c r="D115" s="35"/>
      <c r="E115" s="35">
        <v>280</v>
      </c>
      <c r="F115" s="35">
        <v>60.2</v>
      </c>
      <c r="G115" s="35">
        <v>18717.281425000001</v>
      </c>
      <c r="H115" s="35"/>
      <c r="I115" s="35"/>
      <c r="J115" s="35"/>
      <c r="K115" s="35">
        <v>178.15392</v>
      </c>
      <c r="L115" s="35">
        <v>776.08712000000003</v>
      </c>
      <c r="M115" s="35"/>
      <c r="N115" s="35"/>
      <c r="O115" s="35"/>
      <c r="P115" s="35">
        <v>4789.07</v>
      </c>
      <c r="Q115" s="35"/>
      <c r="R115" s="35"/>
      <c r="S115" s="35">
        <v>314.7</v>
      </c>
      <c r="T115" s="35"/>
      <c r="U115" s="35">
        <v>491.16</v>
      </c>
      <c r="V115" s="35">
        <v>620</v>
      </c>
      <c r="W115" s="35">
        <v>690.06514000000004</v>
      </c>
      <c r="X115" s="35">
        <v>294.45999999999998</v>
      </c>
      <c r="Y115" s="35">
        <v>60</v>
      </c>
      <c r="Z115" s="35"/>
      <c r="AA115" s="35">
        <v>257.2</v>
      </c>
    </row>
    <row r="116" spans="1:27" ht="15.75" x14ac:dyDescent="0.25">
      <c r="A116" s="16" t="s">
        <v>15</v>
      </c>
      <c r="B116" s="9" t="s">
        <v>220</v>
      </c>
      <c r="C116" s="35">
        <v>30078.58</v>
      </c>
      <c r="D116" s="35">
        <v>329.42583999999999</v>
      </c>
      <c r="E116" s="35">
        <v>3076.0074500000001</v>
      </c>
      <c r="F116" s="35">
        <v>13830.6</v>
      </c>
      <c r="G116" s="35">
        <v>2939.2488699999999</v>
      </c>
      <c r="H116" s="35">
        <v>281.21670999999998</v>
      </c>
      <c r="I116" s="35">
        <v>325.85816</v>
      </c>
      <c r="J116" s="35">
        <v>43.140949999999997</v>
      </c>
      <c r="K116" s="35">
        <v>941.83049000000005</v>
      </c>
      <c r="L116" s="35">
        <v>680.45259512633299</v>
      </c>
      <c r="M116" s="35">
        <v>1778.5845700000002</v>
      </c>
      <c r="N116" s="35">
        <v>3937.5660400000002</v>
      </c>
      <c r="O116" s="35">
        <v>79.664929999999998</v>
      </c>
      <c r="P116" s="35">
        <v>19203.330000000002</v>
      </c>
      <c r="Q116" s="35">
        <v>850.45</v>
      </c>
      <c r="R116" s="35"/>
      <c r="S116" s="35">
        <v>27852.59088</v>
      </c>
      <c r="T116" s="35">
        <v>723.93844999999999</v>
      </c>
      <c r="U116" s="35">
        <v>814.77</v>
      </c>
      <c r="V116" s="35">
        <v>380</v>
      </c>
      <c r="W116" s="35">
        <v>12530.86275</v>
      </c>
      <c r="X116" s="35">
        <v>1509.45</v>
      </c>
      <c r="Y116" s="35">
        <v>7939.9498700000004</v>
      </c>
      <c r="Z116" s="35">
        <v>3270.97</v>
      </c>
      <c r="AA116" s="35">
        <v>2653.59</v>
      </c>
    </row>
    <row r="117" spans="1:27" ht="31.5" x14ac:dyDescent="0.25">
      <c r="A117" s="16" t="s">
        <v>16</v>
      </c>
      <c r="B117" s="9" t="s">
        <v>221</v>
      </c>
      <c r="C117" s="35"/>
      <c r="D117" s="35">
        <v>-50</v>
      </c>
      <c r="E117" s="35"/>
      <c r="F117" s="35">
        <v>231149.67750000002</v>
      </c>
      <c r="G117" s="35"/>
      <c r="H117" s="35">
        <v>23.761757500000002</v>
      </c>
      <c r="I117" s="35"/>
      <c r="J117" s="35"/>
      <c r="K117" s="35">
        <v>24.850014999999999</v>
      </c>
      <c r="L117" s="35">
        <v>3.5332675</v>
      </c>
      <c r="M117" s="35"/>
      <c r="N117" s="35">
        <v>124.64823250000009</v>
      </c>
      <c r="O117" s="35"/>
      <c r="P117" s="35">
        <v>193.62</v>
      </c>
      <c r="Q117" s="35"/>
      <c r="R117" s="35"/>
      <c r="S117" s="35">
        <v>97.0625</v>
      </c>
      <c r="T117" s="35">
        <v>10900</v>
      </c>
      <c r="U117" s="35"/>
      <c r="V117" s="35"/>
      <c r="W117" s="35"/>
      <c r="X117" s="35"/>
      <c r="Y117" s="35"/>
      <c r="Z117" s="35"/>
      <c r="AA117" s="35"/>
    </row>
    <row r="118" spans="1:27" ht="15.75" x14ac:dyDescent="0.25">
      <c r="A118" s="16" t="s">
        <v>17</v>
      </c>
      <c r="B118" s="9" t="s">
        <v>222</v>
      </c>
      <c r="C118" s="35">
        <v>83058.464069999987</v>
      </c>
      <c r="D118" s="35">
        <v>18837.717159999997</v>
      </c>
      <c r="E118" s="35">
        <v>7875.650290999999</v>
      </c>
      <c r="F118" s="35">
        <v>154524.152</v>
      </c>
      <c r="G118" s="35">
        <v>9117.8689525000009</v>
      </c>
      <c r="H118" s="35">
        <v>1809.7549825000006</v>
      </c>
      <c r="I118" s="35">
        <v>3126.9099474999994</v>
      </c>
      <c r="J118" s="35">
        <v>9601.5994233000274</v>
      </c>
      <c r="K118" s="35">
        <v>24904.500257500003</v>
      </c>
      <c r="L118" s="35">
        <v>21091.574933999989</v>
      </c>
      <c r="M118" s="35">
        <v>6726.399156094325</v>
      </c>
      <c r="N118" s="35">
        <v>35548.360077600009</v>
      </c>
      <c r="O118" s="35">
        <v>4132.1185100000002</v>
      </c>
      <c r="P118" s="35">
        <v>154500.57</v>
      </c>
      <c r="Q118" s="35">
        <v>51041.168200000007</v>
      </c>
      <c r="R118" s="35"/>
      <c r="S118" s="35">
        <v>54871.666499999999</v>
      </c>
      <c r="T118" s="35">
        <v>5458.7274574999992</v>
      </c>
      <c r="U118" s="35">
        <v>16401.422500000004</v>
      </c>
      <c r="V118" s="35">
        <v>14314</v>
      </c>
      <c r="W118" s="35">
        <v>24629.612494800876</v>
      </c>
      <c r="X118" s="35">
        <v>26624.79</v>
      </c>
      <c r="Y118" s="35">
        <v>26214.451760560347</v>
      </c>
      <c r="Z118" s="35">
        <v>32444.23000000004</v>
      </c>
      <c r="AA118" s="35">
        <v>4447.3275000000003</v>
      </c>
    </row>
    <row r="119" spans="1:27" ht="15.75" x14ac:dyDescent="0.25">
      <c r="A119" s="16" t="s">
        <v>18</v>
      </c>
      <c r="B119" s="9" t="s">
        <v>223</v>
      </c>
      <c r="C119" s="35">
        <v>878687.99006999971</v>
      </c>
      <c r="D119" s="35">
        <v>417530.39530999993</v>
      </c>
      <c r="E119" s="35">
        <v>370242.418680884</v>
      </c>
      <c r="F119" s="35">
        <v>7932771.2934999987</v>
      </c>
      <c r="G119" s="35">
        <v>822311.55187750002</v>
      </c>
      <c r="H119" s="35">
        <v>167637.0812513</v>
      </c>
      <c r="I119" s="35">
        <v>314772.91180099995</v>
      </c>
      <c r="J119" s="35">
        <v>110819.31626000001</v>
      </c>
      <c r="K119" s="35">
        <v>300071.96168200002</v>
      </c>
      <c r="L119" s="35">
        <v>983098.29728173057</v>
      </c>
      <c r="M119" s="35">
        <v>135307.0931378002</v>
      </c>
      <c r="N119" s="35">
        <v>395204.00249659992</v>
      </c>
      <c r="O119" s="35">
        <v>191200.81337799999</v>
      </c>
      <c r="P119" s="35">
        <v>3716480.28</v>
      </c>
      <c r="Q119" s="35">
        <v>560900.18480000005</v>
      </c>
      <c r="R119" s="35"/>
      <c r="S119" s="35">
        <v>4715172.2468800005</v>
      </c>
      <c r="T119" s="35">
        <v>646284.00536999991</v>
      </c>
      <c r="U119" s="35">
        <v>772112.54100000008</v>
      </c>
      <c r="V119" s="35">
        <v>492606</v>
      </c>
      <c r="W119" s="35">
        <v>700293.89900638675</v>
      </c>
      <c r="X119" s="35">
        <v>2008178.11</v>
      </c>
      <c r="Y119" s="35">
        <v>426680.62561854807</v>
      </c>
      <c r="Z119" s="35">
        <v>417040.18000000005</v>
      </c>
      <c r="AA119" s="35">
        <v>227918.68000000005</v>
      </c>
    </row>
    <row r="120" spans="1:27" ht="15.75" x14ac:dyDescent="0.25">
      <c r="A120" s="16"/>
      <c r="B120" s="9"/>
      <c r="C120" s="40"/>
      <c r="D120" s="40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1:27" ht="15.75" x14ac:dyDescent="0.25">
      <c r="A121" s="13"/>
      <c r="B121" s="29" t="s">
        <v>226</v>
      </c>
      <c r="C121" s="39"/>
      <c r="D121" s="39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15.75" x14ac:dyDescent="0.25">
      <c r="A122" s="16" t="s">
        <v>4</v>
      </c>
      <c r="B122" s="16" t="s">
        <v>227</v>
      </c>
      <c r="C122" s="35">
        <v>501138.15</v>
      </c>
      <c r="D122" s="35">
        <v>201911.11515</v>
      </c>
      <c r="E122" s="35">
        <v>231236.50087999983</v>
      </c>
      <c r="F122" s="35">
        <v>4357866.24</v>
      </c>
      <c r="G122" s="35">
        <v>558360.17233999993</v>
      </c>
      <c r="H122" s="35">
        <v>54454.798982</v>
      </c>
      <c r="I122" s="35">
        <v>123664.66126000001</v>
      </c>
      <c r="J122" s="35">
        <v>8475.0238800000006</v>
      </c>
      <c r="K122" s="35">
        <v>183467.03830000001</v>
      </c>
      <c r="L122" s="35">
        <v>715475.12448</v>
      </c>
      <c r="M122" s="35">
        <v>58723.676739999995</v>
      </c>
      <c r="N122" s="35">
        <v>233146.9934996299</v>
      </c>
      <c r="O122" s="35">
        <v>70461.014339999994</v>
      </c>
      <c r="P122" s="35">
        <v>2948258.69</v>
      </c>
      <c r="Q122" s="35">
        <v>280351.68</v>
      </c>
      <c r="R122" s="35"/>
      <c r="S122" s="35">
        <v>3813867.13</v>
      </c>
      <c r="T122" s="35">
        <v>466075.67985000001</v>
      </c>
      <c r="U122" s="35">
        <v>595689.92000000004</v>
      </c>
      <c r="V122" s="35">
        <v>242009</v>
      </c>
      <c r="W122" s="35">
        <v>446565.46888</v>
      </c>
      <c r="X122" s="35">
        <v>1259412.46</v>
      </c>
      <c r="Y122" s="35">
        <v>320760.38503164408</v>
      </c>
      <c r="Z122" s="35">
        <v>228666.05</v>
      </c>
      <c r="AA122" s="35">
        <v>80450.559999999998</v>
      </c>
    </row>
    <row r="123" spans="1:27" ht="15.75" x14ac:dyDescent="0.25">
      <c r="A123" s="16" t="s">
        <v>19</v>
      </c>
      <c r="B123" s="16" t="s">
        <v>228</v>
      </c>
      <c r="C123" s="35">
        <v>410838.16000000003</v>
      </c>
      <c r="D123" s="35">
        <v>71189.627959999998</v>
      </c>
      <c r="E123" s="35">
        <v>110451.99327999982</v>
      </c>
      <c r="F123" s="35">
        <v>1138878.31</v>
      </c>
      <c r="G123" s="35">
        <v>331989.82452999993</v>
      </c>
      <c r="H123" s="35">
        <v>45551.365753869999</v>
      </c>
      <c r="I123" s="35">
        <v>100101.36157000001</v>
      </c>
      <c r="J123" s="35">
        <v>2644.4184399999999</v>
      </c>
      <c r="K123" s="35">
        <v>144943.45574999999</v>
      </c>
      <c r="L123" s="35">
        <v>235574.67638000002</v>
      </c>
      <c r="M123" s="35">
        <v>35811.13826</v>
      </c>
      <c r="N123" s="35">
        <v>119061.49522</v>
      </c>
      <c r="O123" s="35">
        <v>52817.190649999997</v>
      </c>
      <c r="P123" s="35">
        <v>1006157.92</v>
      </c>
      <c r="Q123" s="35">
        <v>215116.32</v>
      </c>
      <c r="R123" s="35"/>
      <c r="S123" s="35">
        <v>1259251.3900000001</v>
      </c>
      <c r="T123" s="35">
        <v>428557.03258</v>
      </c>
      <c r="U123" s="35">
        <v>230736.8</v>
      </c>
      <c r="V123" s="35">
        <v>213867</v>
      </c>
      <c r="W123" s="35">
        <v>350422.53968999995</v>
      </c>
      <c r="X123" s="35">
        <v>98336.78</v>
      </c>
      <c r="Y123" s="35">
        <v>100835.64969364399</v>
      </c>
      <c r="Z123" s="35">
        <v>185675.22</v>
      </c>
      <c r="AA123" s="35">
        <v>48366.229999999996</v>
      </c>
    </row>
    <row r="124" spans="1:27" ht="15.75" x14ac:dyDescent="0.25">
      <c r="A124" s="16" t="s">
        <v>20</v>
      </c>
      <c r="B124" s="33" t="s">
        <v>229</v>
      </c>
      <c r="C124" s="35">
        <v>323043.46000000002</v>
      </c>
      <c r="D124" s="35">
        <v>5327.7699599999996</v>
      </c>
      <c r="E124" s="35">
        <v>55392.277760000004</v>
      </c>
      <c r="F124" s="35">
        <v>725889.77</v>
      </c>
      <c r="G124" s="35">
        <v>317327.62669999991</v>
      </c>
      <c r="H124" s="35">
        <v>28190.61970187</v>
      </c>
      <c r="I124" s="35">
        <v>90632.890760000009</v>
      </c>
      <c r="J124" s="35">
        <v>7.7</v>
      </c>
      <c r="K124" s="35">
        <v>117365.69402</v>
      </c>
      <c r="L124" s="35">
        <v>155193.25355000002</v>
      </c>
      <c r="M124" s="35">
        <v>29382.797840000003</v>
      </c>
      <c r="N124" s="35">
        <v>93767.82763</v>
      </c>
      <c r="O124" s="35">
        <v>49799.5193</v>
      </c>
      <c r="P124" s="35">
        <v>581247.65</v>
      </c>
      <c r="Q124" s="35">
        <v>192011.99000000002</v>
      </c>
      <c r="R124" s="35"/>
      <c r="S124" s="35">
        <v>269050.84999999998</v>
      </c>
      <c r="T124" s="35">
        <v>346482.96794</v>
      </c>
      <c r="U124" s="35">
        <v>175696.33</v>
      </c>
      <c r="V124" s="35">
        <v>160082</v>
      </c>
      <c r="W124" s="35">
        <v>289292.29455079196</v>
      </c>
      <c r="X124" s="35">
        <v>633306.07999999996</v>
      </c>
      <c r="Y124" s="35">
        <v>50735.511225508002</v>
      </c>
      <c r="Z124" s="35">
        <v>170473.19</v>
      </c>
      <c r="AA124" s="35">
        <v>39249.42</v>
      </c>
    </row>
    <row r="125" spans="1:27" ht="15.75" x14ac:dyDescent="0.25">
      <c r="A125" s="16" t="s">
        <v>21</v>
      </c>
      <c r="B125" s="33" t="s">
        <v>230</v>
      </c>
      <c r="C125" s="35">
        <v>87794.7</v>
      </c>
      <c r="D125" s="35">
        <v>65861.857999999993</v>
      </c>
      <c r="E125" s="35">
        <v>55059.715519999823</v>
      </c>
      <c r="F125" s="35">
        <v>412988.54</v>
      </c>
      <c r="G125" s="35">
        <v>14662.197829999999</v>
      </c>
      <c r="H125" s="35">
        <v>17360.746051999999</v>
      </c>
      <c r="I125" s="35">
        <v>9468.4708099999989</v>
      </c>
      <c r="J125" s="35">
        <v>2636.7184400000001</v>
      </c>
      <c r="K125" s="35">
        <v>27577.761729999998</v>
      </c>
      <c r="L125" s="35">
        <v>80381.42283000001</v>
      </c>
      <c r="M125" s="35">
        <v>6428.3404199999968</v>
      </c>
      <c r="N125" s="35">
        <v>25293.667589999997</v>
      </c>
      <c r="O125" s="35">
        <v>3017.6713500000001</v>
      </c>
      <c r="P125" s="35">
        <v>424910.27</v>
      </c>
      <c r="Q125" s="35">
        <v>23104.329999999998</v>
      </c>
      <c r="R125" s="35"/>
      <c r="S125" s="35">
        <v>990200.54</v>
      </c>
      <c r="T125" s="35">
        <v>82074.064639999997</v>
      </c>
      <c r="U125" s="35">
        <v>55040.47</v>
      </c>
      <c r="V125" s="35">
        <v>53785</v>
      </c>
      <c r="W125" s="35">
        <v>61130.245139208004</v>
      </c>
      <c r="X125" s="35">
        <v>98336.72</v>
      </c>
      <c r="Y125" s="35">
        <v>50100.138468136</v>
      </c>
      <c r="Z125" s="35">
        <v>15202.029999999999</v>
      </c>
      <c r="AA125" s="35">
        <v>9116.8100000000013</v>
      </c>
    </row>
    <row r="126" spans="1:27" ht="15.75" x14ac:dyDescent="0.25">
      <c r="A126" s="16" t="s">
        <v>22</v>
      </c>
      <c r="B126" s="16" t="s">
        <v>231</v>
      </c>
      <c r="C126" s="35">
        <v>90299.99</v>
      </c>
      <c r="D126" s="35">
        <v>130721.48719</v>
      </c>
      <c r="E126" s="35">
        <v>120784.5076</v>
      </c>
      <c r="F126" s="35">
        <v>3218987.93</v>
      </c>
      <c r="G126" s="35">
        <v>226370.34781000001</v>
      </c>
      <c r="H126" s="35">
        <v>8903.4332400000003</v>
      </c>
      <c r="I126" s="35">
        <v>23563.29969</v>
      </c>
      <c r="J126" s="35">
        <v>5830.6054400000003</v>
      </c>
      <c r="K126" s="35">
        <v>38523.582549999999</v>
      </c>
      <c r="L126" s="35">
        <v>479900.44809999992</v>
      </c>
      <c r="M126" s="35">
        <v>22912.538479999999</v>
      </c>
      <c r="N126" s="35">
        <v>114085.49827962992</v>
      </c>
      <c r="O126" s="35">
        <v>17643.823690000001</v>
      </c>
      <c r="P126" s="35">
        <v>1942100.77</v>
      </c>
      <c r="Q126" s="35">
        <v>65235.360000000001</v>
      </c>
      <c r="R126" s="35"/>
      <c r="S126" s="35">
        <v>2554615.7400000002</v>
      </c>
      <c r="T126" s="35">
        <v>37518.647270000001</v>
      </c>
      <c r="U126" s="35">
        <v>364953.12</v>
      </c>
      <c r="V126" s="35">
        <v>28142</v>
      </c>
      <c r="W126" s="35">
        <v>96142.92919000001</v>
      </c>
      <c r="X126" s="35">
        <v>300008.67</v>
      </c>
      <c r="Y126" s="35">
        <v>219924.73533800009</v>
      </c>
      <c r="Z126" s="35">
        <v>42990.83</v>
      </c>
      <c r="AA126" s="35">
        <v>32084.329999999998</v>
      </c>
    </row>
    <row r="127" spans="1:27" ht="15.75" x14ac:dyDescent="0.25">
      <c r="A127" s="16" t="s">
        <v>23</v>
      </c>
      <c r="B127" s="33" t="s">
        <v>232</v>
      </c>
      <c r="C127" s="35">
        <v>340</v>
      </c>
      <c r="D127" s="35"/>
      <c r="E127" s="35">
        <v>27831.168170000001</v>
      </c>
      <c r="F127" s="35">
        <v>116810.2</v>
      </c>
      <c r="G127" s="35">
        <v>143865.33356</v>
      </c>
      <c r="H127" s="35">
        <v>0</v>
      </c>
      <c r="I127" s="35">
        <v>240.25291999999999</v>
      </c>
      <c r="J127" s="35">
        <v>0</v>
      </c>
      <c r="K127" s="35">
        <v>24225.000489999999</v>
      </c>
      <c r="L127" s="35">
        <v>60762</v>
      </c>
      <c r="M127" s="35"/>
      <c r="N127" s="35"/>
      <c r="O127" s="35">
        <v>5.24</v>
      </c>
      <c r="P127" s="35">
        <v>186951.7</v>
      </c>
      <c r="Q127" s="35">
        <v>100</v>
      </c>
      <c r="R127" s="35"/>
      <c r="S127" s="35">
        <v>594304.16</v>
      </c>
      <c r="T127" s="35"/>
      <c r="U127" s="35">
        <v>35254.300000000003</v>
      </c>
      <c r="V127" s="35">
        <v>7550</v>
      </c>
      <c r="W127" s="35">
        <v>635.35655000000008</v>
      </c>
      <c r="X127" s="35">
        <v>227760.93</v>
      </c>
      <c r="Y127" s="35">
        <v>35066.153828000002</v>
      </c>
      <c r="Z127" s="35"/>
      <c r="AA127" s="35">
        <v>8670</v>
      </c>
    </row>
    <row r="128" spans="1:27" ht="15.75" x14ac:dyDescent="0.25">
      <c r="A128" s="16" t="s">
        <v>0</v>
      </c>
      <c r="B128" s="33" t="s">
        <v>233</v>
      </c>
      <c r="C128" s="35">
        <v>89959.99</v>
      </c>
      <c r="D128" s="35">
        <v>130721.48719</v>
      </c>
      <c r="E128" s="35">
        <v>92953.339429999993</v>
      </c>
      <c r="F128" s="35">
        <v>3102177.73</v>
      </c>
      <c r="G128" s="35">
        <v>82505.014250000007</v>
      </c>
      <c r="H128" s="35">
        <v>8903.4332400000003</v>
      </c>
      <c r="I128" s="35">
        <v>23323.046770000001</v>
      </c>
      <c r="J128" s="35">
        <v>5830.6054400000003</v>
      </c>
      <c r="K128" s="35">
        <v>14298.582059999999</v>
      </c>
      <c r="L128" s="35">
        <v>419138.4</v>
      </c>
      <c r="M128" s="35">
        <v>22912.537479999999</v>
      </c>
      <c r="N128" s="35">
        <v>114085.49827962992</v>
      </c>
      <c r="O128" s="35">
        <v>17638.583689999999</v>
      </c>
      <c r="P128" s="35">
        <v>1755149.07</v>
      </c>
      <c r="Q128" s="35">
        <v>65135.360000000001</v>
      </c>
      <c r="R128" s="35"/>
      <c r="S128" s="35">
        <v>1960311.58</v>
      </c>
      <c r="T128" s="35">
        <v>37518.647270000001</v>
      </c>
      <c r="U128" s="35">
        <v>329698.82</v>
      </c>
      <c r="V128" s="35">
        <v>20592</v>
      </c>
      <c r="W128" s="35">
        <v>95507.572640000013</v>
      </c>
      <c r="X128" s="35">
        <v>300008.67</v>
      </c>
      <c r="Y128" s="35">
        <v>184858.58151000008</v>
      </c>
      <c r="Z128" s="35">
        <v>42990.83</v>
      </c>
      <c r="AA128" s="35">
        <v>23414.329999999998</v>
      </c>
    </row>
    <row r="129" spans="1:27" ht="15.75" x14ac:dyDescent="0.25">
      <c r="A129" s="16" t="s">
        <v>5</v>
      </c>
      <c r="B129" s="16" t="s">
        <v>234</v>
      </c>
      <c r="C129" s="35"/>
      <c r="D129" s="35"/>
      <c r="E129" s="35"/>
      <c r="F129" s="35"/>
      <c r="G129" s="35"/>
      <c r="H129" s="35"/>
      <c r="I129" s="35">
        <v>18289.653350000001</v>
      </c>
      <c r="J129" s="35"/>
      <c r="K129" s="35">
        <v>20000</v>
      </c>
      <c r="L129" s="35">
        <v>70000</v>
      </c>
      <c r="M129" s="35"/>
      <c r="N129" s="35"/>
      <c r="O129" s="35">
        <v>6000</v>
      </c>
      <c r="P129" s="35">
        <v>500</v>
      </c>
      <c r="Q129" s="35">
        <v>24833.33</v>
      </c>
      <c r="R129" s="35"/>
      <c r="S129" s="35"/>
      <c r="T129" s="35">
        <v>22500</v>
      </c>
      <c r="U129" s="35"/>
      <c r="V129" s="35">
        <v>50350</v>
      </c>
      <c r="W129" s="35">
        <v>61975.008370000003</v>
      </c>
      <c r="X129" s="35">
        <v>24091.78</v>
      </c>
      <c r="Y129" s="35"/>
      <c r="Z129" s="35">
        <v>27200</v>
      </c>
      <c r="AA129" s="35"/>
    </row>
    <row r="130" spans="1:27" ht="15.75" x14ac:dyDescent="0.25">
      <c r="A130" s="16" t="s">
        <v>6</v>
      </c>
      <c r="B130" s="16" t="s">
        <v>235</v>
      </c>
      <c r="C130" s="35">
        <v>486.5</v>
      </c>
      <c r="D130" s="35">
        <v>84.534800000000004</v>
      </c>
      <c r="E130" s="35">
        <v>14037.824329999998</v>
      </c>
      <c r="F130" s="35">
        <v>20310.72</v>
      </c>
      <c r="G130" s="35"/>
      <c r="H130" s="35">
        <v>0.60797999999999996</v>
      </c>
      <c r="I130" s="35"/>
      <c r="J130" s="35">
        <v>30897.747450000003</v>
      </c>
      <c r="K130" s="35">
        <v>7.6012899999999997</v>
      </c>
      <c r="L130" s="35">
        <v>761.80092999999988</v>
      </c>
      <c r="M130" s="35">
        <v>608.54988999999989</v>
      </c>
      <c r="N130" s="35">
        <v>0.56850000000000001</v>
      </c>
      <c r="O130" s="35">
        <v>1.411</v>
      </c>
      <c r="P130" s="35">
        <v>2713.61</v>
      </c>
      <c r="Q130" s="35">
        <v>1835.12</v>
      </c>
      <c r="R130" s="35"/>
      <c r="S130" s="35">
        <v>25136.59</v>
      </c>
      <c r="T130" s="35"/>
      <c r="U130" s="35">
        <v>178.67</v>
      </c>
      <c r="V130" s="35">
        <v>33726</v>
      </c>
      <c r="W130" s="35">
        <v>200.34239999999997</v>
      </c>
      <c r="X130" s="35">
        <v>20617.78</v>
      </c>
      <c r="Y130" s="35">
        <v>512.26984592600002</v>
      </c>
      <c r="Z130" s="35">
        <v>4.1399999999999997</v>
      </c>
      <c r="AA130" s="35">
        <v>17756.43</v>
      </c>
    </row>
    <row r="131" spans="1:27" ht="15.75" x14ac:dyDescent="0.25">
      <c r="A131" s="16" t="s">
        <v>7</v>
      </c>
      <c r="B131" s="16" t="s">
        <v>236</v>
      </c>
      <c r="C131" s="35">
        <v>27295</v>
      </c>
      <c r="D131" s="35">
        <v>21857.132369999999</v>
      </c>
      <c r="E131" s="35">
        <v>13684.1</v>
      </c>
      <c r="F131" s="35">
        <v>239700</v>
      </c>
      <c r="G131" s="35">
        <v>113679</v>
      </c>
      <c r="H131" s="35">
        <v>4820.5320000000002</v>
      </c>
      <c r="I131" s="35">
        <v>4400</v>
      </c>
      <c r="J131" s="35">
        <v>17521.2</v>
      </c>
      <c r="K131" s="35">
        <v>8659.7883899999997</v>
      </c>
      <c r="L131" s="35">
        <v>14557.000280000002</v>
      </c>
      <c r="M131" s="35">
        <v>9040.7749999999996</v>
      </c>
      <c r="N131" s="35">
        <v>14221.087600000001</v>
      </c>
      <c r="O131" s="35">
        <v>23641</v>
      </c>
      <c r="P131" s="35">
        <v>110590.39999999999</v>
      </c>
      <c r="Q131" s="35">
        <v>13500.47</v>
      </c>
      <c r="R131" s="35"/>
      <c r="S131" s="35">
        <v>156891.17000000001</v>
      </c>
      <c r="T131" s="35">
        <v>9400</v>
      </c>
      <c r="U131" s="35">
        <v>23340.57</v>
      </c>
      <c r="V131" s="35">
        <v>19534</v>
      </c>
      <c r="W131" s="35">
        <v>11685.169210000075</v>
      </c>
      <c r="X131" s="35">
        <v>137547.01</v>
      </c>
      <c r="Y131" s="35">
        <v>12238.746714000001</v>
      </c>
      <c r="Z131" s="35">
        <v>11703.65</v>
      </c>
      <c r="AA131" s="35">
        <v>59152.100000000006</v>
      </c>
    </row>
    <row r="132" spans="1:27" ht="15.75" x14ac:dyDescent="0.25">
      <c r="A132" s="16" t="s">
        <v>8</v>
      </c>
      <c r="B132" s="16" t="s">
        <v>237</v>
      </c>
      <c r="C132" s="35"/>
      <c r="D132" s="35"/>
      <c r="E132" s="35"/>
      <c r="F132" s="35">
        <v>19470.32</v>
      </c>
      <c r="G132" s="35">
        <v>0</v>
      </c>
      <c r="H132" s="35"/>
      <c r="I132" s="35">
        <v>5525</v>
      </c>
      <c r="J132" s="35"/>
      <c r="K132" s="35"/>
      <c r="L132" s="35">
        <v>18377.16635</v>
      </c>
      <c r="M132" s="35"/>
      <c r="N132" s="35"/>
      <c r="O132" s="35"/>
      <c r="P132" s="35"/>
      <c r="Q132" s="35"/>
      <c r="R132" s="35"/>
      <c r="S132" s="35"/>
      <c r="T132" s="35">
        <v>3400</v>
      </c>
      <c r="U132" s="35"/>
      <c r="V132" s="35"/>
      <c r="W132" s="35">
        <v>29500</v>
      </c>
      <c r="X132" s="35"/>
      <c r="Y132" s="35"/>
      <c r="Z132" s="35"/>
      <c r="AA132" s="35">
        <v>1168.08</v>
      </c>
    </row>
    <row r="133" spans="1:27" ht="15.75" x14ac:dyDescent="0.25">
      <c r="A133" s="16" t="s">
        <v>9</v>
      </c>
      <c r="B133" s="16" t="s">
        <v>238</v>
      </c>
      <c r="C133" s="35">
        <v>209667.16000000003</v>
      </c>
      <c r="D133" s="35">
        <v>94496.658790000001</v>
      </c>
      <c r="E133" s="35">
        <v>45913.922169999998</v>
      </c>
      <c r="F133" s="35">
        <v>87219.43</v>
      </c>
      <c r="G133" s="35">
        <v>51304.594960000002</v>
      </c>
      <c r="H133" s="35">
        <v>43134.34953</v>
      </c>
      <c r="I133" s="35">
        <v>105012.75734</v>
      </c>
      <c r="J133" s="35"/>
      <c r="K133" s="35">
        <v>28148.06942</v>
      </c>
      <c r="L133" s="35">
        <v>98321.355159999992</v>
      </c>
      <c r="M133" s="35">
        <v>9569.9021999999986</v>
      </c>
      <c r="N133" s="35">
        <v>20664.955040000001</v>
      </c>
      <c r="O133" s="35">
        <v>27035.88495</v>
      </c>
      <c r="P133" s="35">
        <v>76123.17</v>
      </c>
      <c r="Q133" s="35">
        <v>143172.44</v>
      </c>
      <c r="R133" s="35"/>
      <c r="S133" s="35">
        <v>210555.8</v>
      </c>
      <c r="T133" s="35">
        <v>4533.0680899999998</v>
      </c>
      <c r="U133" s="35">
        <v>54308.160000000003</v>
      </c>
      <c r="V133" s="35">
        <v>73204</v>
      </c>
      <c r="W133" s="35">
        <v>56442.510909999939</v>
      </c>
      <c r="X133" s="35">
        <v>183773.79</v>
      </c>
      <c r="Y133" s="35">
        <v>6757.4897600000004</v>
      </c>
      <c r="Z133" s="35">
        <v>70102.13</v>
      </c>
      <c r="AA133" s="35"/>
    </row>
    <row r="134" spans="1:27" ht="15.75" x14ac:dyDescent="0.25">
      <c r="A134" s="16" t="s">
        <v>10</v>
      </c>
      <c r="B134" s="16" t="s">
        <v>239</v>
      </c>
      <c r="C134" s="35">
        <v>64423.35</v>
      </c>
      <c r="D134" s="35"/>
      <c r="E134" s="35"/>
      <c r="F134" s="35">
        <v>1702251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>
        <v>193.55</v>
      </c>
      <c r="R134" s="35"/>
      <c r="S134" s="35">
        <v>18700</v>
      </c>
      <c r="T134" s="35"/>
      <c r="U134" s="35"/>
      <c r="V134" s="35">
        <v>11776</v>
      </c>
      <c r="W134" s="35">
        <v>17000</v>
      </c>
      <c r="X134" s="35"/>
      <c r="Y134" s="35"/>
      <c r="Z134" s="35">
        <v>8500</v>
      </c>
      <c r="AA134" s="35"/>
    </row>
    <row r="135" spans="1:27" ht="15.75" x14ac:dyDescent="0.25">
      <c r="A135" s="16" t="s">
        <v>11</v>
      </c>
      <c r="B135" s="16" t="s">
        <v>240</v>
      </c>
      <c r="C135" s="35">
        <v>19109.04002</v>
      </c>
      <c r="D135" s="35">
        <v>11592.576939999999</v>
      </c>
      <c r="E135" s="35">
        <v>9966.5872899999995</v>
      </c>
      <c r="F135" s="35">
        <v>344427.96020999836</v>
      </c>
      <c r="G135" s="35">
        <v>6938.2333099999996</v>
      </c>
      <c r="H135" s="35">
        <v>1012.5588299999999</v>
      </c>
      <c r="I135" s="35">
        <v>2474.5099399999999</v>
      </c>
      <c r="J135" s="35">
        <v>397.35644760000304</v>
      </c>
      <c r="K135" s="35">
        <v>19843.900000000001</v>
      </c>
      <c r="L135" s="35">
        <v>8839.0331700000006</v>
      </c>
      <c r="M135" s="35">
        <v>2394.3144400000001</v>
      </c>
      <c r="N135" s="35">
        <v>7822.5959800000001</v>
      </c>
      <c r="O135" s="35">
        <v>2717.6585999999998</v>
      </c>
      <c r="P135" s="35">
        <v>206407.74</v>
      </c>
      <c r="Q135" s="35">
        <v>5756.8600000000006</v>
      </c>
      <c r="R135" s="35"/>
      <c r="S135" s="35">
        <v>45828</v>
      </c>
      <c r="T135" s="35">
        <v>5648.2594899999995</v>
      </c>
      <c r="U135" s="35">
        <v>8784.3410000000003</v>
      </c>
      <c r="V135" s="35">
        <v>2875</v>
      </c>
      <c r="W135" s="35">
        <v>9872.0229800003199</v>
      </c>
      <c r="X135" s="35">
        <v>92260.05</v>
      </c>
      <c r="Y135" s="35">
        <v>7649.614348268</v>
      </c>
      <c r="Z135" s="35">
        <v>5191.6100000000006</v>
      </c>
      <c r="AA135" s="35">
        <v>1959.04</v>
      </c>
    </row>
    <row r="136" spans="1:27" ht="15.75" x14ac:dyDescent="0.25">
      <c r="A136" s="16" t="s">
        <v>12</v>
      </c>
      <c r="B136" s="16" t="s">
        <v>241</v>
      </c>
      <c r="C136" s="35">
        <v>822119.20001999999</v>
      </c>
      <c r="D136" s="35">
        <v>329942.01805000001</v>
      </c>
      <c r="E136" s="35">
        <v>314838.93466999981</v>
      </c>
      <c r="F136" s="35">
        <v>6771245.6702099983</v>
      </c>
      <c r="G136" s="35">
        <v>730282.02044999995</v>
      </c>
      <c r="H136" s="35">
        <v>103422.84732199999</v>
      </c>
      <c r="I136" s="35">
        <v>259366.58189</v>
      </c>
      <c r="J136" s="35">
        <v>57291.327777600003</v>
      </c>
      <c r="K136" s="35">
        <v>260126.39739999999</v>
      </c>
      <c r="L136" s="35">
        <v>926331.48037</v>
      </c>
      <c r="M136" s="35">
        <v>80337.218269999998</v>
      </c>
      <c r="N136" s="35">
        <v>275856.20061962988</v>
      </c>
      <c r="O136" s="35">
        <v>129856.96888999999</v>
      </c>
      <c r="P136" s="35">
        <v>3344593.61</v>
      </c>
      <c r="Q136" s="35">
        <v>469643.44999999995</v>
      </c>
      <c r="R136" s="35"/>
      <c r="S136" s="35">
        <v>4270978.6899999995</v>
      </c>
      <c r="T136" s="35">
        <v>511557.00854000007</v>
      </c>
      <c r="U136" s="35">
        <v>682301.66100000008</v>
      </c>
      <c r="V136" s="35">
        <v>433474</v>
      </c>
      <c r="W136" s="35">
        <v>633240.52275000035</v>
      </c>
      <c r="X136" s="35">
        <v>1725702.87</v>
      </c>
      <c r="Y136" s="35">
        <v>347918.50569983816</v>
      </c>
      <c r="Z136" s="35">
        <v>351367.58</v>
      </c>
      <c r="AA136" s="35">
        <v>160486.21</v>
      </c>
    </row>
    <row r="137" spans="1:27" ht="15.75" x14ac:dyDescent="0.25">
      <c r="A137" s="16"/>
      <c r="B137" s="9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1:27" ht="15.75" x14ac:dyDescent="0.25">
      <c r="A138" s="13"/>
      <c r="B138" s="29" t="s">
        <v>242</v>
      </c>
      <c r="C138" s="39"/>
      <c r="D138" s="39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15.75" x14ac:dyDescent="0.25">
      <c r="A139" s="16" t="s">
        <v>13</v>
      </c>
      <c r="B139" s="9" t="s">
        <v>243</v>
      </c>
      <c r="C139" s="35">
        <v>45112.645250000001</v>
      </c>
      <c r="D139" s="35">
        <v>86424.224560000002</v>
      </c>
      <c r="E139" s="35">
        <v>53468.084600000002</v>
      </c>
      <c r="F139" s="35">
        <v>1072280.6612699998</v>
      </c>
      <c r="G139" s="35">
        <v>85260.600409999999</v>
      </c>
      <c r="H139" s="35">
        <v>62658.264149999995</v>
      </c>
      <c r="I139" s="35">
        <v>53084.562060000004</v>
      </c>
      <c r="J139" s="35">
        <v>53143.473590000009</v>
      </c>
      <c r="K139" s="35">
        <v>30339.565610000023</v>
      </c>
      <c r="L139" s="35">
        <v>44051.37814800004</v>
      </c>
      <c r="M139" s="35">
        <v>54249.508569999976</v>
      </c>
      <c r="N139" s="35">
        <v>116620.03887036999</v>
      </c>
      <c r="O139" s="35">
        <v>60267.578239999995</v>
      </c>
      <c r="P139" s="35">
        <v>346888.04</v>
      </c>
      <c r="Q139" s="35">
        <v>78920.759999999995</v>
      </c>
      <c r="R139" s="35"/>
      <c r="S139" s="35">
        <v>418468.24</v>
      </c>
      <c r="T139" s="35">
        <v>120752.89579999998</v>
      </c>
      <c r="U139" s="35">
        <v>83062.78</v>
      </c>
      <c r="V139" s="35">
        <v>53306</v>
      </c>
      <c r="W139" s="35">
        <v>61993.572659999671</v>
      </c>
      <c r="X139" s="35">
        <v>265000.65999999997</v>
      </c>
      <c r="Y139" s="35">
        <v>74992.459988709976</v>
      </c>
      <c r="Z139" s="35">
        <v>63409.63</v>
      </c>
      <c r="AA139" s="35">
        <v>64859.3</v>
      </c>
    </row>
    <row r="140" spans="1:27" ht="15.75" x14ac:dyDescent="0.25">
      <c r="A140" s="16" t="s">
        <v>14</v>
      </c>
      <c r="B140" s="9" t="s">
        <v>244</v>
      </c>
      <c r="C140" s="35">
        <v>11456.144799999998</v>
      </c>
      <c r="D140" s="35">
        <v>1164.1526999999999</v>
      </c>
      <c r="E140" s="35">
        <v>1935.3994118576802</v>
      </c>
      <c r="F140" s="35">
        <v>89244.962020000006</v>
      </c>
      <c r="G140" s="35">
        <v>6768.9310175000001</v>
      </c>
      <c r="H140" s="35">
        <v>1555.9697793</v>
      </c>
      <c r="I140" s="35">
        <v>2321.7678509999128</v>
      </c>
      <c r="J140" s="35">
        <v>384.51489240000006</v>
      </c>
      <c r="K140" s="35">
        <v>9605.9986680999991</v>
      </c>
      <c r="L140" s="35">
        <v>12715.438763730559</v>
      </c>
      <c r="M140" s="35">
        <v>720.36629779999998</v>
      </c>
      <c r="N140" s="35">
        <v>2727.7630065999983</v>
      </c>
      <c r="O140" s="35">
        <v>1076.2662480399999</v>
      </c>
      <c r="P140" s="35">
        <v>24998.63</v>
      </c>
      <c r="Q140" s="35">
        <v>12335.9748</v>
      </c>
      <c r="R140" s="35"/>
      <c r="S140" s="35">
        <v>25725.316880000002</v>
      </c>
      <c r="T140" s="35">
        <v>13974.10103</v>
      </c>
      <c r="U140" s="35">
        <v>6748.1</v>
      </c>
      <c r="V140" s="35">
        <v>5826</v>
      </c>
      <c r="W140" s="35">
        <v>5059.8035963866369</v>
      </c>
      <c r="X140" s="35">
        <v>17474.57</v>
      </c>
      <c r="Y140" s="35">
        <v>3769.6599299999998</v>
      </c>
      <c r="Z140" s="35">
        <v>2262.9699999999998</v>
      </c>
      <c r="AA140" s="35">
        <v>2573.17</v>
      </c>
    </row>
    <row r="141" spans="1:27" ht="15.75" x14ac:dyDescent="0.25">
      <c r="A141" s="16" t="s">
        <v>15</v>
      </c>
      <c r="B141" s="9" t="s">
        <v>245</v>
      </c>
      <c r="C141" s="35">
        <v>56568.790049999996</v>
      </c>
      <c r="D141" s="35">
        <v>87588.377260000008</v>
      </c>
      <c r="E141" s="35">
        <v>55403.484011857683</v>
      </c>
      <c r="F141" s="35">
        <v>1161525.62329</v>
      </c>
      <c r="G141" s="35">
        <v>92029.531427499998</v>
      </c>
      <c r="H141" s="35">
        <v>64214.233929299997</v>
      </c>
      <c r="I141" s="35">
        <v>55406.329910999913</v>
      </c>
      <c r="J141" s="35">
        <v>53527.988482400011</v>
      </c>
      <c r="K141" s="35">
        <v>39945.564278100021</v>
      </c>
      <c r="L141" s="35">
        <v>56766.816911730602</v>
      </c>
      <c r="M141" s="35">
        <v>54969.874867799976</v>
      </c>
      <c r="N141" s="35">
        <v>119347.80187697</v>
      </c>
      <c r="O141" s="35">
        <v>61343.844488039998</v>
      </c>
      <c r="P141" s="35">
        <v>371886.67</v>
      </c>
      <c r="Q141" s="35">
        <v>91256.734799999991</v>
      </c>
      <c r="R141" s="35"/>
      <c r="S141" s="35">
        <v>444193.55687999999</v>
      </c>
      <c r="T141" s="35">
        <v>134726.99682999999</v>
      </c>
      <c r="U141" s="35">
        <v>89810.87999999999</v>
      </c>
      <c r="V141" s="35">
        <v>59132</v>
      </c>
      <c r="W141" s="35">
        <v>67053.376256386298</v>
      </c>
      <c r="X141" s="35">
        <v>282475.23</v>
      </c>
      <c r="Y141" s="35">
        <v>78762.11991870997</v>
      </c>
      <c r="Z141" s="35">
        <v>65672.600000000006</v>
      </c>
      <c r="AA141" s="35">
        <v>67432.47</v>
      </c>
    </row>
    <row r="142" spans="1:27" ht="15.75" x14ac:dyDescent="0.25">
      <c r="A142" s="16" t="s">
        <v>16</v>
      </c>
      <c r="B142" s="9" t="s">
        <v>246</v>
      </c>
      <c r="C142" s="35">
        <v>878687.99006999994</v>
      </c>
      <c r="D142" s="35">
        <v>417530.39531000005</v>
      </c>
      <c r="E142" s="35">
        <v>370242.41868185753</v>
      </c>
      <c r="F142" s="35">
        <v>7932771.2934999987</v>
      </c>
      <c r="G142" s="35">
        <v>822311.55187749991</v>
      </c>
      <c r="H142" s="35">
        <v>167637.0812513</v>
      </c>
      <c r="I142" s="35">
        <v>314772.91180099989</v>
      </c>
      <c r="J142" s="35">
        <v>110819.31626000002</v>
      </c>
      <c r="K142" s="35">
        <v>300071.96167809999</v>
      </c>
      <c r="L142" s="35">
        <v>983098.29728173057</v>
      </c>
      <c r="M142" s="35">
        <v>135307.09313779997</v>
      </c>
      <c r="N142" s="35">
        <v>395204.00249659986</v>
      </c>
      <c r="O142" s="35">
        <v>191200.81337803998</v>
      </c>
      <c r="P142" s="35">
        <v>3716480.28</v>
      </c>
      <c r="Q142" s="35">
        <v>560900.18479999993</v>
      </c>
      <c r="R142" s="35"/>
      <c r="S142" s="35">
        <v>4715172.2468799995</v>
      </c>
      <c r="T142" s="35">
        <v>646284.00537000003</v>
      </c>
      <c r="U142" s="35">
        <v>772112.54100000008</v>
      </c>
      <c r="V142" s="35">
        <v>492606</v>
      </c>
      <c r="W142" s="35">
        <v>700293.89900638664</v>
      </c>
      <c r="X142" s="35">
        <v>2008178.11</v>
      </c>
      <c r="Y142" s="35">
        <v>426680.62561854813</v>
      </c>
      <c r="Z142" s="35">
        <v>417040.18000000005</v>
      </c>
      <c r="AA142" s="35">
        <v>227918.68</v>
      </c>
    </row>
  </sheetData>
  <conditionalFormatting sqref="Q2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{5081C01B-AB1D-4AAD-98BD-4B0A50E34776}</x14:id>
        </ext>
      </extLst>
    </cfRule>
  </conditionalFormatting>
  <conditionalFormatting sqref="P2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{E2D27017-B374-4570-87A3-E05D07D54B43}</x14:id>
        </ext>
      </extLst>
    </cfRule>
  </conditionalFormatting>
  <conditionalFormatting sqref="Q50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{B9AA4C78-CB03-4A4C-96BC-E9E3D8E20453}</x14:id>
        </ext>
      </extLst>
    </cfRule>
  </conditionalFormatting>
  <conditionalFormatting sqref="Q98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{AB7EC863-3C78-45A2-87F5-B839B6521A8E}</x14:id>
        </ext>
      </extLst>
    </cfRule>
  </conditionalFormatting>
  <conditionalFormatting sqref="R5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{33908A41-E252-4C0F-9CAD-7B6B5537ABF7}</x14:id>
        </ext>
      </extLst>
    </cfRule>
  </conditionalFormatting>
  <conditionalFormatting sqref="R9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{0E8E11F8-69FC-4635-9167-058192E5511C}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81C01B-AB1D-4AAD-98BD-4B0A50E347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</xm:sqref>
        </x14:conditionalFormatting>
        <x14:conditionalFormatting xmlns:xm="http://schemas.microsoft.com/office/excel/2006/main">
          <x14:cfRule type="dataBar" id="{E2D27017-B374-4570-87A3-E05D07D54B4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</xm:sqref>
        </x14:conditionalFormatting>
        <x14:conditionalFormatting xmlns:xm="http://schemas.microsoft.com/office/excel/2006/main">
          <x14:cfRule type="dataBar" id="{B9AA4C78-CB03-4A4C-96BC-E9E3D8E204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Q50</xm:sqref>
        </x14:conditionalFormatting>
        <x14:conditionalFormatting xmlns:xm="http://schemas.microsoft.com/office/excel/2006/main">
          <x14:cfRule type="dataBar" id="{AB7EC863-3C78-45A2-87F5-B839B6521A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Q98</xm:sqref>
        </x14:conditionalFormatting>
        <x14:conditionalFormatting xmlns:xm="http://schemas.microsoft.com/office/excel/2006/main">
          <x14:cfRule type="dataBar" id="{33908A41-E252-4C0F-9CAD-7B6B5537AB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R50</xm:sqref>
        </x14:conditionalFormatting>
        <x14:conditionalFormatting xmlns:xm="http://schemas.microsoft.com/office/excel/2006/main">
          <x14:cfRule type="dataBar" id="{0E8E11F8-69FC-4635-9167-058192E551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R98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zoomScale="80" zoomScaleNormal="8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J37" sqref="J37"/>
    </sheetView>
  </sheetViews>
  <sheetFormatPr defaultRowHeight="15" x14ac:dyDescent="0.25"/>
  <cols>
    <col min="1" max="1" width="7.5703125" style="1" customWidth="1"/>
    <col min="2" max="2" width="45.5703125" customWidth="1"/>
    <col min="3" max="27" width="21" customWidth="1"/>
    <col min="28" max="28" width="12.5703125" customWidth="1"/>
  </cols>
  <sheetData>
    <row r="1" spans="1:27" ht="20.25" x14ac:dyDescent="0.25">
      <c r="B1" s="34">
        <v>2020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42.75" customHeight="1" x14ac:dyDescent="0.25">
      <c r="A2" s="28" t="s">
        <v>26</v>
      </c>
      <c r="B2" s="29" t="s">
        <v>250</v>
      </c>
      <c r="C2" s="26" t="s">
        <v>33</v>
      </c>
      <c r="D2" s="26" t="s">
        <v>34</v>
      </c>
      <c r="E2" s="26" t="s">
        <v>289</v>
      </c>
      <c r="F2" s="26" t="s">
        <v>288</v>
      </c>
      <c r="G2" s="26" t="s">
        <v>290</v>
      </c>
      <c r="H2" s="26" t="s">
        <v>35</v>
      </c>
      <c r="I2" s="26" t="s">
        <v>36</v>
      </c>
      <c r="J2" s="26" t="s">
        <v>37</v>
      </c>
      <c r="K2" s="26" t="s">
        <v>38</v>
      </c>
      <c r="L2" s="26" t="s">
        <v>291</v>
      </c>
      <c r="M2" s="26" t="s">
        <v>39</v>
      </c>
      <c r="N2" s="26" t="s">
        <v>292</v>
      </c>
      <c r="O2" s="26" t="s">
        <v>40</v>
      </c>
      <c r="P2" s="26" t="s">
        <v>293</v>
      </c>
      <c r="Q2" s="26" t="s">
        <v>294</v>
      </c>
      <c r="R2" s="26" t="s">
        <v>295</v>
      </c>
      <c r="S2" s="26" t="s">
        <v>41</v>
      </c>
      <c r="T2" s="26" t="s">
        <v>296</v>
      </c>
      <c r="U2" s="26" t="s">
        <v>42</v>
      </c>
      <c r="V2" s="26" t="s">
        <v>46</v>
      </c>
      <c r="W2" s="26" t="s">
        <v>43</v>
      </c>
      <c r="X2" s="26" t="s">
        <v>297</v>
      </c>
      <c r="Y2" s="26" t="s">
        <v>44</v>
      </c>
      <c r="Z2" s="26" t="s">
        <v>298</v>
      </c>
    </row>
    <row r="3" spans="1:27" ht="48.75" customHeight="1" x14ac:dyDescent="0.25">
      <c r="A3" s="17" t="s">
        <v>4</v>
      </c>
      <c r="B3" s="9" t="s">
        <v>251</v>
      </c>
      <c r="C3" s="47">
        <v>94226.847429999994</v>
      </c>
      <c r="D3" s="47">
        <v>27317.711439999999</v>
      </c>
      <c r="E3" s="47">
        <v>21136.410000000003</v>
      </c>
      <c r="F3" s="47">
        <v>406244.39</v>
      </c>
      <c r="G3" s="47">
        <v>32306.172499999997</v>
      </c>
      <c r="H3" s="47">
        <v>10957.043419999993</v>
      </c>
      <c r="I3" s="47">
        <v>26101.37673</v>
      </c>
      <c r="J3" s="47">
        <v>53602.173649999932</v>
      </c>
      <c r="K3" s="47">
        <v>72967.609610000014</v>
      </c>
      <c r="L3" s="47">
        <v>10395.031270000001</v>
      </c>
      <c r="M3" s="47">
        <v>39192.101000000002</v>
      </c>
      <c r="N3" s="47">
        <v>12938.285499999998</v>
      </c>
      <c r="O3" s="47">
        <v>440183.45000000013</v>
      </c>
      <c r="P3" s="47">
        <v>27700.76</v>
      </c>
      <c r="Q3" s="47">
        <v>11967.31587</v>
      </c>
      <c r="R3" s="47">
        <v>218186.59139000002</v>
      </c>
      <c r="S3" s="47">
        <v>35013.511409999999</v>
      </c>
      <c r="T3" s="47">
        <v>46173.22</v>
      </c>
      <c r="U3" s="47">
        <v>36206</v>
      </c>
      <c r="V3" s="47">
        <v>87724.490719999987</v>
      </c>
      <c r="W3" s="47">
        <f>103447.49-4875.02</f>
        <v>98572.47</v>
      </c>
      <c r="X3" s="47">
        <v>15161.692592444298</v>
      </c>
      <c r="Y3" s="47">
        <v>53538.75</v>
      </c>
      <c r="Z3" s="47">
        <f>17486.45-1877.85</f>
        <v>15608.6</v>
      </c>
    </row>
    <row r="4" spans="1:27" ht="15.75" x14ac:dyDescent="0.25">
      <c r="A4" s="17" t="s">
        <v>19</v>
      </c>
      <c r="B4" s="19" t="s">
        <v>252</v>
      </c>
      <c r="C4" s="47">
        <v>91877.713399999993</v>
      </c>
      <c r="D4" s="47">
        <v>24511.170269999999</v>
      </c>
      <c r="E4" s="47">
        <v>16305.7</v>
      </c>
      <c r="F4" s="47">
        <v>242186.02999999997</v>
      </c>
      <c r="G4" s="47">
        <v>19588.47352</v>
      </c>
      <c r="H4" s="47">
        <v>9375.5949799999944</v>
      </c>
      <c r="I4" s="47">
        <v>21763.522489999999</v>
      </c>
      <c r="J4" s="47">
        <v>50647.934989999936</v>
      </c>
      <c r="K4" s="47">
        <v>63863.187099999996</v>
      </c>
      <c r="L4" s="47">
        <v>7740.7521099999994</v>
      </c>
      <c r="M4" s="47">
        <v>36443.450950000013</v>
      </c>
      <c r="N4" s="47">
        <v>9568.0422899999994</v>
      </c>
      <c r="O4" s="47">
        <v>369692.93000000005</v>
      </c>
      <c r="P4" s="47">
        <v>26967.34</v>
      </c>
      <c r="Q4" s="47">
        <v>10516.68</v>
      </c>
      <c r="R4" s="47">
        <v>142566.81138999999</v>
      </c>
      <c r="S4" s="47">
        <v>32798.322299999993</v>
      </c>
      <c r="T4" s="47">
        <v>39258.060000000005</v>
      </c>
      <c r="U4" s="47">
        <v>33509</v>
      </c>
      <c r="V4" s="47">
        <v>82942.500310000003</v>
      </c>
      <c r="W4" s="47">
        <v>91393.780000000013</v>
      </c>
      <c r="X4" s="47">
        <v>11531.762192444301</v>
      </c>
      <c r="Y4" s="47">
        <v>49862.63</v>
      </c>
      <c r="Z4" s="47">
        <v>16012.310000000001</v>
      </c>
    </row>
    <row r="5" spans="1:27" ht="15.75" x14ac:dyDescent="0.25">
      <c r="A5" s="17" t="s">
        <v>5</v>
      </c>
      <c r="B5" s="19" t="s">
        <v>253</v>
      </c>
      <c r="C5" s="47">
        <v>44508.541680000002</v>
      </c>
      <c r="D5" s="47">
        <v>2003.6804299999999</v>
      </c>
      <c r="E5" s="47">
        <v>6377.8132700000024</v>
      </c>
      <c r="F5" s="47">
        <v>104275.6</v>
      </c>
      <c r="G5" s="47">
        <v>16782.90379</v>
      </c>
      <c r="H5" s="47">
        <v>5502.64</v>
      </c>
      <c r="I5" s="47">
        <v>14163.347150000001</v>
      </c>
      <c r="J5" s="47">
        <v>11644.363750000015</v>
      </c>
      <c r="K5" s="47">
        <v>27463.245619999994</v>
      </c>
      <c r="L5" s="47">
        <v>4063.6291100000003</v>
      </c>
      <c r="M5" s="47">
        <v>7478.0969999999998</v>
      </c>
      <c r="N5" s="47">
        <v>10207.2606275</v>
      </c>
      <c r="O5" s="47">
        <v>50800.479999999996</v>
      </c>
      <c r="P5" s="47">
        <v>19781.66</v>
      </c>
      <c r="Q5" s="47">
        <v>763.75935000000004</v>
      </c>
      <c r="R5" s="47">
        <v>42448.297460000002</v>
      </c>
      <c r="S5" s="47">
        <v>19685.362629999996</v>
      </c>
      <c r="T5" s="47">
        <v>11572.27</v>
      </c>
      <c r="U5" s="47">
        <v>22586</v>
      </c>
      <c r="V5" s="47">
        <v>28038.11938</v>
      </c>
      <c r="W5" s="47">
        <v>19676.179999999997</v>
      </c>
      <c r="X5" s="47">
        <v>1719.0784699999999</v>
      </c>
      <c r="Y5" s="47">
        <v>18965.170000000002</v>
      </c>
      <c r="Z5" s="47">
        <v>5998.1</v>
      </c>
    </row>
    <row r="6" spans="1:27" ht="15.75" x14ac:dyDescent="0.25">
      <c r="A6" s="17" t="s">
        <v>24</v>
      </c>
      <c r="B6" s="19" t="s">
        <v>254</v>
      </c>
      <c r="C6" s="47">
        <v>33853.604939999997</v>
      </c>
      <c r="D6" s="47">
        <v>141.42482999999999</v>
      </c>
      <c r="E6" s="47">
        <v>4151.6932700000007</v>
      </c>
      <c r="F6" s="47">
        <v>37363.880000000005</v>
      </c>
      <c r="G6" s="47">
        <v>13884.284729999999</v>
      </c>
      <c r="H6" s="47">
        <v>662.4586700000001</v>
      </c>
      <c r="I6" s="47">
        <v>8820.8640599999999</v>
      </c>
      <c r="J6" s="47">
        <v>10345.232350000015</v>
      </c>
      <c r="K6" s="47">
        <v>12260.216119999999</v>
      </c>
      <c r="L6" s="47">
        <v>2040.2590499999999</v>
      </c>
      <c r="M6" s="47">
        <v>5544.6740199999995</v>
      </c>
      <c r="N6" s="47">
        <v>3190.1483699999999</v>
      </c>
      <c r="O6" s="47">
        <v>44167.53</v>
      </c>
      <c r="P6" s="47">
        <v>14213.52</v>
      </c>
      <c r="Q6" s="47"/>
      <c r="R6" s="47">
        <v>26663.260000000002</v>
      </c>
      <c r="S6" s="47">
        <v>17536.82602</v>
      </c>
      <c r="T6" s="47">
        <v>11572.27</v>
      </c>
      <c r="U6" s="47">
        <v>15555</v>
      </c>
      <c r="V6" s="47">
        <v>20681.650580000001</v>
      </c>
      <c r="W6" s="47">
        <v>14160.89</v>
      </c>
      <c r="X6" s="47">
        <v>1386.3694800000001</v>
      </c>
      <c r="Y6" s="47">
        <v>15864.86</v>
      </c>
      <c r="Z6" s="47">
        <v>2031.72</v>
      </c>
    </row>
    <row r="7" spans="1:27" ht="15.75" x14ac:dyDescent="0.25">
      <c r="A7" s="17" t="s">
        <v>6</v>
      </c>
      <c r="B7" s="19" t="s">
        <v>255</v>
      </c>
      <c r="C7" s="47">
        <v>49718.305749999992</v>
      </c>
      <c r="D7" s="47">
        <v>25314.031009999999</v>
      </c>
      <c r="E7" s="47">
        <v>14758.596730000001</v>
      </c>
      <c r="F7" s="47">
        <v>301968.79000000004</v>
      </c>
      <c r="G7" s="47">
        <v>15523.268709999997</v>
      </c>
      <c r="H7" s="47">
        <v>5454.4001424999924</v>
      </c>
      <c r="I7" s="47">
        <f>I3-I5</f>
        <v>11938.029579999999</v>
      </c>
      <c r="J7" s="47">
        <v>41957.80989999992</v>
      </c>
      <c r="K7" s="47">
        <v>45504.36</v>
      </c>
      <c r="L7" s="47">
        <v>6331.4021600000015</v>
      </c>
      <c r="M7" s="47">
        <v>31714.004000000001</v>
      </c>
      <c r="N7" s="47">
        <v>2731.0248724999983</v>
      </c>
      <c r="O7" s="47">
        <v>389382.97000000015</v>
      </c>
      <c r="P7" s="47">
        <v>7919.0999999999985</v>
      </c>
      <c r="Q7" s="47">
        <v>11203.55652</v>
      </c>
      <c r="R7" s="47">
        <v>175738.29393000001</v>
      </c>
      <c r="S7" s="47">
        <v>15328.148780000003</v>
      </c>
      <c r="T7" s="47">
        <v>34600.949999999997</v>
      </c>
      <c r="U7" s="47">
        <v>13620</v>
      </c>
      <c r="V7" s="47">
        <v>59686.371339999983</v>
      </c>
      <c r="W7" s="47">
        <v>78896.290000000052</v>
      </c>
      <c r="X7" s="47">
        <v>13442.614122444298</v>
      </c>
      <c r="Y7" s="47">
        <v>34573.58</v>
      </c>
      <c r="Z7" s="47">
        <v>9610.4998349999969</v>
      </c>
    </row>
    <row r="8" spans="1:27" ht="15.75" x14ac:dyDescent="0.25">
      <c r="A8" s="17" t="s">
        <v>7</v>
      </c>
      <c r="B8" s="19" t="s">
        <v>256</v>
      </c>
      <c r="C8" s="47">
        <v>9542.6549300000006</v>
      </c>
      <c r="D8" s="47">
        <v>7840.9406500000014</v>
      </c>
      <c r="E8" s="47">
        <v>9890.7601899999954</v>
      </c>
      <c r="F8" s="47">
        <v>125389.66000000002</v>
      </c>
      <c r="G8" s="47">
        <v>5318.0265500000005</v>
      </c>
      <c r="H8" s="47">
        <v>1513.8638599999999</v>
      </c>
      <c r="I8" s="47">
        <v>5037.153119999999</v>
      </c>
      <c r="J8" s="47">
        <v>9397.9002799999835</v>
      </c>
      <c r="K8" s="47">
        <v>26006.159040000002</v>
      </c>
      <c r="L8" s="47">
        <v>3774.7870700000003</v>
      </c>
      <c r="M8" s="47">
        <v>13291.429749999996</v>
      </c>
      <c r="N8" s="47">
        <v>5650.3843399999996</v>
      </c>
      <c r="O8" s="47">
        <v>216439.86</v>
      </c>
      <c r="P8" s="47">
        <v>18157.310000000001</v>
      </c>
      <c r="Q8" s="47">
        <v>4959.2136</v>
      </c>
      <c r="R8" s="47">
        <v>95207.599999999991</v>
      </c>
      <c r="S8" s="47">
        <v>14062.095229999999</v>
      </c>
      <c r="T8" s="47">
        <v>13952.850000000002</v>
      </c>
      <c r="U8" s="47">
        <v>4122</v>
      </c>
      <c r="V8" s="47">
        <v>30797.976899999969</v>
      </c>
      <c r="W8" s="47">
        <v>27507.65</v>
      </c>
      <c r="X8" s="47">
        <v>12791.282589999997</v>
      </c>
      <c r="Y8" s="47">
        <v>3783.3500000000004</v>
      </c>
      <c r="Z8" s="47">
        <v>6703.6299999999992</v>
      </c>
    </row>
    <row r="9" spans="1:27" ht="15.75" x14ac:dyDescent="0.25">
      <c r="A9" s="17" t="s">
        <v>8</v>
      </c>
      <c r="B9" s="19" t="s">
        <v>257</v>
      </c>
      <c r="C9" s="47">
        <v>57246.975460000001</v>
      </c>
      <c r="D9" s="47">
        <v>18470.601030000002</v>
      </c>
      <c r="E9" s="47">
        <v>23815.511109999999</v>
      </c>
      <c r="F9" s="47">
        <v>224146.37</v>
      </c>
      <c r="G9" s="47">
        <v>14979.9216</v>
      </c>
      <c r="H9" s="47">
        <v>4977.0558799999999</v>
      </c>
      <c r="I9" s="47">
        <v>15031.020389999998</v>
      </c>
      <c r="J9" s="47">
        <v>37958.996429999999</v>
      </c>
      <c r="K9" s="47">
        <v>55161.307060000006</v>
      </c>
      <c r="L9" s="47">
        <v>18831.15094</v>
      </c>
      <c r="M9" s="47">
        <v>33114.225749999998</v>
      </c>
      <c r="N9" s="47">
        <v>8865.5952600000019</v>
      </c>
      <c r="O9" s="47">
        <v>267534.09999999998</v>
      </c>
      <c r="P9" s="47">
        <v>28321.140000000003</v>
      </c>
      <c r="Q9" s="47">
        <v>4607.5989499999996</v>
      </c>
      <c r="R9" s="47">
        <v>143912.29999999999</v>
      </c>
      <c r="S9" s="47">
        <v>26561.430789999999</v>
      </c>
      <c r="T9" s="48">
        <v>30711.14</v>
      </c>
      <c r="U9" s="47">
        <v>16641</v>
      </c>
      <c r="V9" s="47">
        <v>70257.123800000001</v>
      </c>
      <c r="W9" s="47">
        <v>54260.53</v>
      </c>
      <c r="X9" s="47">
        <v>26945.522400000002</v>
      </c>
      <c r="Y9" s="47">
        <v>40802.67</v>
      </c>
      <c r="Z9" s="47">
        <v>10509.389999999996</v>
      </c>
    </row>
    <row r="10" spans="1:27" ht="15.75" x14ac:dyDescent="0.25">
      <c r="A10" s="17" t="s">
        <v>9</v>
      </c>
      <c r="B10" s="19" t="s">
        <v>258</v>
      </c>
      <c r="C10" s="47">
        <v>2013.9852199999877</v>
      </c>
      <c r="D10" s="47">
        <v>14684.370630000001</v>
      </c>
      <c r="E10" s="48">
        <v>833.84580999999707</v>
      </c>
      <c r="F10" s="47">
        <v>203212.08000000007</v>
      </c>
      <c r="G10" s="47">
        <v>5861.3736599999993</v>
      </c>
      <c r="H10" s="47">
        <v>1991.2081224999929</v>
      </c>
      <c r="I10" s="47">
        <f>I7+I8-I9</f>
        <v>1944.1623099999997</v>
      </c>
      <c r="J10" s="47">
        <v>13396.713749999908</v>
      </c>
      <c r="K10" s="47">
        <v>16349.215970000019</v>
      </c>
      <c r="L10" s="47">
        <v>-8724.9617099999978</v>
      </c>
      <c r="M10" s="47">
        <v>11891.207999999999</v>
      </c>
      <c r="N10" s="47">
        <v>-484.18604750000486</v>
      </c>
      <c r="O10" s="47">
        <v>338288.7300000001</v>
      </c>
      <c r="P10" s="47">
        <v>-2244.7300000000032</v>
      </c>
      <c r="Q10" s="47">
        <v>11555.17117</v>
      </c>
      <c r="R10" s="47">
        <v>127033.59393000003</v>
      </c>
      <c r="S10" s="47">
        <v>2828.8132200000036</v>
      </c>
      <c r="T10" s="47">
        <f>T3-T5+T8-T9</f>
        <v>17842.660000000003</v>
      </c>
      <c r="U10" s="47">
        <v>1101.3787500000001</v>
      </c>
      <c r="V10" s="47">
        <v>20227.224439999947</v>
      </c>
      <c r="W10" s="47">
        <v>52143.410000000062</v>
      </c>
      <c r="X10" s="47">
        <v>-711.62568755570828</v>
      </c>
      <c r="Y10" s="47">
        <v>-2445.739999999998</v>
      </c>
      <c r="Z10" s="47">
        <v>5804.7398350000003</v>
      </c>
    </row>
    <row r="11" spans="1:27" ht="51.75" customHeight="1" x14ac:dyDescent="0.25">
      <c r="A11" s="17" t="s">
        <v>10</v>
      </c>
      <c r="B11" s="9" t="s">
        <v>259</v>
      </c>
      <c r="C11" s="47">
        <v>-607</v>
      </c>
      <c r="D11" s="47">
        <v>7995.9647999999997</v>
      </c>
      <c r="E11" s="47">
        <v>10.060040000000072</v>
      </c>
      <c r="F11" s="47">
        <v>20391.550000000003</v>
      </c>
      <c r="G11" s="47">
        <v>-687.97111000000007</v>
      </c>
      <c r="H11" s="47">
        <v>435.46577249999973</v>
      </c>
      <c r="I11" s="47">
        <v>11074.5947</v>
      </c>
      <c r="J11" s="47">
        <v>-3648.24</v>
      </c>
      <c r="K11" s="47">
        <v>10327.74</v>
      </c>
      <c r="L11" s="47">
        <v>-12585.014800000001</v>
      </c>
      <c r="M11" s="47">
        <v>2929.741</v>
      </c>
      <c r="N11" s="47">
        <v>-892.2176675000004</v>
      </c>
      <c r="O11" s="47">
        <v>-25545.56</v>
      </c>
      <c r="P11" s="47">
        <v>-2926.6</v>
      </c>
      <c r="Q11" s="47">
        <v>2305.7076099999999</v>
      </c>
      <c r="R11" s="47">
        <v>14120.762540000002</v>
      </c>
      <c r="S11" s="47">
        <v>-2584.88591</v>
      </c>
      <c r="T11" s="47">
        <v>15710</v>
      </c>
      <c r="U11" s="47">
        <v>246</v>
      </c>
      <c r="V11" s="47">
        <v>8870.6467900000007</v>
      </c>
      <c r="W11" s="47">
        <v>19638.599999999999</v>
      </c>
      <c r="X11" s="47">
        <v>-2758.6323275556902</v>
      </c>
      <c r="Y11" s="47">
        <v>37303.06</v>
      </c>
      <c r="Z11" s="47">
        <v>3165.4598350000006</v>
      </c>
    </row>
    <row r="12" spans="1:27" ht="15.75" x14ac:dyDescent="0.25">
      <c r="A12" s="17" t="s">
        <v>11</v>
      </c>
      <c r="B12" s="19" t="s">
        <v>260</v>
      </c>
      <c r="C12" s="47"/>
      <c r="D12" s="47">
        <v>0</v>
      </c>
      <c r="E12" s="47">
        <v>0</v>
      </c>
      <c r="F12" s="47">
        <v>0</v>
      </c>
      <c r="G12" s="47">
        <v>0</v>
      </c>
      <c r="H12" s="47">
        <v>1.5387200000000001</v>
      </c>
      <c r="I12" s="47">
        <v>0</v>
      </c>
      <c r="J12" s="47">
        <v>131.13185000000001</v>
      </c>
      <c r="K12" s="47">
        <v>0</v>
      </c>
      <c r="L12" s="47">
        <v>0</v>
      </c>
      <c r="M12" s="47">
        <v>0</v>
      </c>
      <c r="N12" s="47"/>
      <c r="O12" s="47">
        <v>0</v>
      </c>
      <c r="P12" s="47">
        <v>25.57</v>
      </c>
      <c r="Q12" s="47"/>
      <c r="R12" s="47">
        <v>107.19</v>
      </c>
      <c r="S12" s="47">
        <v>0</v>
      </c>
      <c r="T12" s="47">
        <v>181.03</v>
      </c>
      <c r="U12" s="47">
        <v>0</v>
      </c>
      <c r="V12" s="47">
        <v>0</v>
      </c>
      <c r="W12" s="47">
        <v>83.31</v>
      </c>
      <c r="X12" s="47">
        <v>108.33403</v>
      </c>
      <c r="Y12" s="47">
        <v>0</v>
      </c>
      <c r="Z12" s="47"/>
    </row>
    <row r="13" spans="1:27" ht="18" customHeight="1" x14ac:dyDescent="0.25">
      <c r="A13" s="17" t="s">
        <v>12</v>
      </c>
      <c r="B13" s="9" t="s">
        <v>261</v>
      </c>
      <c r="C13" s="47">
        <v>2620.9852199999877</v>
      </c>
      <c r="D13" s="47">
        <v>6688.4058300000015</v>
      </c>
      <c r="E13" s="47">
        <v>823.7857699999945</v>
      </c>
      <c r="F13" s="47">
        <v>182820.53000000009</v>
      </c>
      <c r="G13" s="47">
        <v>6549.3447699999997</v>
      </c>
      <c r="H13" s="47">
        <v>1557.2810699999932</v>
      </c>
      <c r="I13" s="47">
        <v>0</v>
      </c>
      <c r="J13" s="47">
        <v>17176.0871899999</v>
      </c>
      <c r="K13" s="47">
        <v>6021.4722000000147</v>
      </c>
      <c r="L13" s="47">
        <v>3860.0530900000031</v>
      </c>
      <c r="M13" s="47">
        <v>8961.4669999999987</v>
      </c>
      <c r="N13" s="47">
        <v>408.03161999999554</v>
      </c>
      <c r="O13" s="47">
        <v>363834.2900000001</v>
      </c>
      <c r="P13" s="47">
        <v>707.43999999999676</v>
      </c>
      <c r="Q13" s="47">
        <v>9249.4635600000001</v>
      </c>
      <c r="R13" s="47">
        <v>113020.02139000004</v>
      </c>
      <c r="S13" s="47">
        <v>5413.6991300000036</v>
      </c>
      <c r="T13" s="47">
        <v>2313.8000000000061</v>
      </c>
      <c r="U13" s="47">
        <v>855</v>
      </c>
      <c r="V13" s="47">
        <v>11356.577649999948</v>
      </c>
      <c r="W13" s="47">
        <v>32588.120000000064</v>
      </c>
      <c r="X13" s="47">
        <v>2155.3406699999819</v>
      </c>
      <c r="Y13" s="47">
        <v>-39748.799999999996</v>
      </c>
      <c r="Z13" s="47">
        <v>2639.2799999999997</v>
      </c>
    </row>
    <row r="14" spans="1:27" ht="15.75" x14ac:dyDescent="0.25">
      <c r="A14" s="17" t="s">
        <v>13</v>
      </c>
      <c r="B14" s="19" t="s">
        <v>262</v>
      </c>
      <c r="C14" s="47"/>
      <c r="D14" s="47">
        <v>1299.51217</v>
      </c>
      <c r="E14" s="47">
        <v>400.30536000000001</v>
      </c>
      <c r="F14" s="47">
        <v>53429.38</v>
      </c>
      <c r="G14" s="47">
        <v>1364.9209900000001</v>
      </c>
      <c r="H14" s="47">
        <v>331.19616000000002</v>
      </c>
      <c r="I14" s="47">
        <v>0</v>
      </c>
      <c r="J14" s="47">
        <v>4503.1012200000005</v>
      </c>
      <c r="K14" s="47">
        <v>0</v>
      </c>
      <c r="L14" s="47">
        <v>0</v>
      </c>
      <c r="M14" s="47">
        <v>2132.5050000000001</v>
      </c>
      <c r="N14" s="47"/>
      <c r="O14" s="47">
        <v>61136.36</v>
      </c>
      <c r="P14" s="47">
        <v>0</v>
      </c>
      <c r="Q14" s="47">
        <v>1925.9919500000001</v>
      </c>
      <c r="R14" s="47">
        <v>28767.77</v>
      </c>
      <c r="S14" s="47">
        <v>1449.8215499999999</v>
      </c>
      <c r="T14" s="47">
        <v>133.78</v>
      </c>
      <c r="U14" s="47">
        <v>171</v>
      </c>
      <c r="V14" s="47">
        <v>335.44526999999999</v>
      </c>
      <c r="W14" s="47">
        <v>6813.35</v>
      </c>
      <c r="X14" s="47">
        <v>781.92002793958898</v>
      </c>
      <c r="Y14" s="47">
        <v>0</v>
      </c>
      <c r="Z14" s="47">
        <v>527.85</v>
      </c>
    </row>
    <row r="15" spans="1:27" ht="15.75" x14ac:dyDescent="0.25">
      <c r="A15" s="17" t="s">
        <v>14</v>
      </c>
      <c r="B15" s="19" t="s">
        <v>263</v>
      </c>
      <c r="C15" s="47">
        <v>2620.9852199999877</v>
      </c>
      <c r="D15" s="47">
        <v>5388.8936600000015</v>
      </c>
      <c r="E15" s="47">
        <v>423.48040999999449</v>
      </c>
      <c r="F15" s="47">
        <v>129391.15000000008</v>
      </c>
      <c r="G15" s="47">
        <v>5184.4237799999992</v>
      </c>
      <c r="H15" s="47">
        <v>1226.0849099999932</v>
      </c>
      <c r="I15" s="47">
        <f>I10-I11</f>
        <v>-9130.4323899999999</v>
      </c>
      <c r="J15" s="47">
        <v>12672.9859699999</v>
      </c>
      <c r="K15" s="47">
        <v>6021.4722000000147</v>
      </c>
      <c r="L15" s="47">
        <v>3860.0530900000031</v>
      </c>
      <c r="M15" s="47">
        <v>6828.9619999999986</v>
      </c>
      <c r="N15" s="47">
        <v>408.03161999999554</v>
      </c>
      <c r="O15" s="47">
        <v>302697.93000000011</v>
      </c>
      <c r="P15" s="47">
        <v>707.43999999999767</v>
      </c>
      <c r="Q15" s="47">
        <v>7323.4716099999996</v>
      </c>
      <c r="R15" s="47">
        <v>84252.251390000034</v>
      </c>
      <c r="S15" s="47">
        <v>3963.8775800000039</v>
      </c>
      <c r="T15" s="47">
        <v>2180.0200000000059</v>
      </c>
      <c r="U15" s="47">
        <v>684</v>
      </c>
      <c r="V15" s="47">
        <v>11021.132379999948</v>
      </c>
      <c r="W15" s="47">
        <v>25774.770000000062</v>
      </c>
      <c r="X15" s="47">
        <v>1373.4206420603928</v>
      </c>
      <c r="Y15" s="47">
        <v>-39748.799999999996</v>
      </c>
      <c r="Z15" s="47">
        <v>2111.4299999999998</v>
      </c>
    </row>
    <row r="16" spans="1:27" x14ac:dyDescent="0.25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20.25" x14ac:dyDescent="0.25">
      <c r="B18" s="34">
        <v>2019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30" x14ac:dyDescent="0.25">
      <c r="A19" s="28" t="s">
        <v>26</v>
      </c>
      <c r="B19" s="29" t="s">
        <v>250</v>
      </c>
      <c r="C19" s="38" t="s">
        <v>33</v>
      </c>
      <c r="D19" s="38" t="s">
        <v>34</v>
      </c>
      <c r="E19" s="26" t="s">
        <v>289</v>
      </c>
      <c r="F19" s="26" t="s">
        <v>288</v>
      </c>
      <c r="G19" s="26" t="s">
        <v>290</v>
      </c>
      <c r="H19" s="38" t="s">
        <v>35</v>
      </c>
      <c r="I19" s="38" t="s">
        <v>36</v>
      </c>
      <c r="J19" s="38" t="s">
        <v>301</v>
      </c>
      <c r="K19" s="38" t="s">
        <v>37</v>
      </c>
      <c r="L19" s="38" t="s">
        <v>38</v>
      </c>
      <c r="M19" s="26" t="s">
        <v>291</v>
      </c>
      <c r="N19" s="38" t="s">
        <v>39</v>
      </c>
      <c r="O19" s="26" t="s">
        <v>292</v>
      </c>
      <c r="P19" s="38" t="s">
        <v>40</v>
      </c>
      <c r="Q19" s="26" t="s">
        <v>293</v>
      </c>
      <c r="R19" s="26" t="s">
        <v>294</v>
      </c>
      <c r="S19" s="26" t="s">
        <v>295</v>
      </c>
      <c r="T19" s="38" t="s">
        <v>41</v>
      </c>
      <c r="U19" s="26" t="s">
        <v>296</v>
      </c>
      <c r="V19" s="38" t="s">
        <v>42</v>
      </c>
      <c r="W19" s="38" t="s">
        <v>46</v>
      </c>
      <c r="X19" s="38" t="s">
        <v>43</v>
      </c>
      <c r="Y19" s="26" t="s">
        <v>297</v>
      </c>
      <c r="Z19" s="38" t="s">
        <v>44</v>
      </c>
      <c r="AA19" s="26" t="s">
        <v>298</v>
      </c>
    </row>
    <row r="20" spans="1:27" ht="15.75" x14ac:dyDescent="0.25">
      <c r="A20" s="17" t="s">
        <v>4</v>
      </c>
      <c r="B20" s="9" t="s">
        <v>251</v>
      </c>
      <c r="C20" s="41">
        <v>95887.229999999981</v>
      </c>
      <c r="D20" s="41">
        <v>28854.114999999998</v>
      </c>
      <c r="E20" s="41">
        <v>21887.08</v>
      </c>
      <c r="F20" s="41">
        <v>441940.05000000005</v>
      </c>
      <c r="G20" s="41">
        <v>28283.1522</v>
      </c>
      <c r="H20" s="41">
        <v>11079.627830000003</v>
      </c>
      <c r="I20" s="41">
        <v>22017.350460000001</v>
      </c>
      <c r="J20" s="41">
        <v>2778.87</v>
      </c>
      <c r="K20" s="41">
        <v>43025.050010000043</v>
      </c>
      <c r="L20" s="41">
        <v>69191.211020000002</v>
      </c>
      <c r="M20" s="41">
        <v>8293.4227200000641</v>
      </c>
      <c r="N20" s="41">
        <v>37649.414919999988</v>
      </c>
      <c r="O20" s="41">
        <v>12070.04969</v>
      </c>
      <c r="P20" s="41">
        <v>400956.97</v>
      </c>
      <c r="Q20" s="41">
        <v>35275.950000000004</v>
      </c>
      <c r="R20" s="41"/>
      <c r="S20" s="41">
        <v>196216.69</v>
      </c>
      <c r="T20" s="41">
        <v>38234.839509999991</v>
      </c>
      <c r="U20" s="41">
        <v>41837.87999999999</v>
      </c>
      <c r="V20" s="41">
        <v>34912</v>
      </c>
      <c r="W20" s="41">
        <v>80631.228089999946</v>
      </c>
      <c r="X20" s="41">
        <v>111287.86</v>
      </c>
      <c r="Y20" s="41">
        <v>33415.593719999997</v>
      </c>
      <c r="Z20" s="41">
        <v>57672.639999999999</v>
      </c>
      <c r="AA20" s="41">
        <v>17130.809999999998</v>
      </c>
    </row>
    <row r="21" spans="1:27" ht="15.75" x14ac:dyDescent="0.25">
      <c r="A21" s="17" t="s">
        <v>19</v>
      </c>
      <c r="B21" s="19" t="s">
        <v>252</v>
      </c>
      <c r="C21" s="41">
        <v>93115.299999999988</v>
      </c>
      <c r="D21" s="41">
        <v>20296.79031</v>
      </c>
      <c r="E21" s="41">
        <v>16624.04</v>
      </c>
      <c r="F21" s="41">
        <v>200992.73</v>
      </c>
      <c r="G21" s="41">
        <v>14483.408949999999</v>
      </c>
      <c r="H21" s="41">
        <v>7773.029700000001</v>
      </c>
      <c r="I21" s="41">
        <v>20637.693740000002</v>
      </c>
      <c r="J21" s="41">
        <v>877.72</v>
      </c>
      <c r="K21" s="41">
        <v>41193.98357000004</v>
      </c>
      <c r="L21" s="41">
        <v>57468.673770000001</v>
      </c>
      <c r="M21" s="41">
        <v>5485.9061600000632</v>
      </c>
      <c r="N21" s="41">
        <v>34838.453839999995</v>
      </c>
      <c r="O21" s="41">
        <v>7789.0690000000013</v>
      </c>
      <c r="P21" s="41">
        <v>335824.76</v>
      </c>
      <c r="Q21" s="41">
        <v>34557.440000000002</v>
      </c>
      <c r="R21" s="41"/>
      <c r="S21" s="41">
        <v>111163.48</v>
      </c>
      <c r="T21" s="41">
        <v>35785.241439999983</v>
      </c>
      <c r="U21" s="41">
        <v>41025.42</v>
      </c>
      <c r="V21" s="41">
        <v>32221</v>
      </c>
      <c r="W21" s="41">
        <v>73715.625209999998</v>
      </c>
      <c r="X21" s="41">
        <v>92897.65</v>
      </c>
      <c r="Y21" s="41">
        <v>26803.611619999996</v>
      </c>
      <c r="Z21" s="41">
        <v>50375.27</v>
      </c>
      <c r="AA21" s="41">
        <v>14839.23</v>
      </c>
    </row>
    <row r="22" spans="1:27" ht="15.75" x14ac:dyDescent="0.25">
      <c r="A22" s="17" t="s">
        <v>5</v>
      </c>
      <c r="B22" s="19" t="s">
        <v>253</v>
      </c>
      <c r="C22" s="41">
        <v>47756.480000000003</v>
      </c>
      <c r="D22" s="41">
        <v>2304.07026</v>
      </c>
      <c r="E22" s="41">
        <v>4848.9664400000001</v>
      </c>
      <c r="F22" s="41">
        <v>98161.16</v>
      </c>
      <c r="G22" s="41">
        <v>15880.182339999999</v>
      </c>
      <c r="H22" s="41">
        <v>2410.5510899999999</v>
      </c>
      <c r="I22" s="41">
        <v>11787.505060000003</v>
      </c>
      <c r="J22" s="41">
        <v>121.85</v>
      </c>
      <c r="K22" s="41">
        <v>11704.050720000007</v>
      </c>
      <c r="L22" s="41">
        <v>27923.211070000001</v>
      </c>
      <c r="M22" s="41">
        <v>3183.6273200000001</v>
      </c>
      <c r="N22" s="41">
        <v>10646.153500000002</v>
      </c>
      <c r="O22" s="41">
        <v>8819.4470299999994</v>
      </c>
      <c r="P22" s="41">
        <v>63365.03</v>
      </c>
      <c r="Q22" s="41">
        <v>25488.6</v>
      </c>
      <c r="R22" s="41"/>
      <c r="S22" s="41">
        <v>38791.79</v>
      </c>
      <c r="T22" s="41">
        <v>12866.006960000001</v>
      </c>
      <c r="U22" s="41">
        <v>10859.23</v>
      </c>
      <c r="V22" s="41">
        <v>22879</v>
      </c>
      <c r="W22" s="41">
        <v>33616.637600000002</v>
      </c>
      <c r="X22" s="41">
        <v>19338.66</v>
      </c>
      <c r="Y22" s="41">
        <v>3055.7597300000002</v>
      </c>
      <c r="Z22" s="41">
        <v>16810.469999999998</v>
      </c>
      <c r="AA22" s="41">
        <v>4739.2300000000005</v>
      </c>
    </row>
    <row r="23" spans="1:27" ht="15.75" x14ac:dyDescent="0.25">
      <c r="A23" s="17" t="s">
        <v>24</v>
      </c>
      <c r="B23" s="19" t="s">
        <v>254</v>
      </c>
      <c r="C23" s="41">
        <v>39006.870000000003</v>
      </c>
      <c r="D23" s="41">
        <v>277.00781000000001</v>
      </c>
      <c r="E23" s="41">
        <v>2910.89644</v>
      </c>
      <c r="F23" s="41">
        <v>34596.300000000003</v>
      </c>
      <c r="G23" s="41">
        <v>12452.19817</v>
      </c>
      <c r="H23" s="41">
        <v>1035.7651800000001</v>
      </c>
      <c r="I23" s="41">
        <v>7700.6315400000021</v>
      </c>
      <c r="J23" s="41">
        <v>0.46</v>
      </c>
      <c r="K23" s="41">
        <v>10558.248000000009</v>
      </c>
      <c r="L23" s="41">
        <v>13393.390769999998</v>
      </c>
      <c r="M23" s="41">
        <v>2156.7682</v>
      </c>
      <c r="N23" s="41">
        <v>9151.8460700000014</v>
      </c>
      <c r="O23" s="41">
        <v>3838.5940599999999</v>
      </c>
      <c r="P23" s="41">
        <v>59177.22</v>
      </c>
      <c r="Q23" s="41">
        <v>19493.479999999996</v>
      </c>
      <c r="R23" s="41"/>
      <c r="S23" s="41">
        <v>23876.6</v>
      </c>
      <c r="T23" s="41">
        <v>10144.467620000001</v>
      </c>
      <c r="U23" s="41">
        <v>8114.1</v>
      </c>
      <c r="V23" s="41">
        <v>15090</v>
      </c>
      <c r="W23" s="41">
        <v>24602.198680000001</v>
      </c>
      <c r="X23" s="41">
        <v>12826.19</v>
      </c>
      <c r="Y23" s="41">
        <v>2420.7023300000001</v>
      </c>
      <c r="Z23" s="41">
        <v>13488.539999999999</v>
      </c>
      <c r="AA23" s="41">
        <v>1507.27</v>
      </c>
    </row>
    <row r="24" spans="1:27" ht="15.75" x14ac:dyDescent="0.25">
      <c r="A24" s="17" t="s">
        <v>6</v>
      </c>
      <c r="B24" s="19" t="s">
        <v>255</v>
      </c>
      <c r="C24" s="41">
        <v>48130.749999999978</v>
      </c>
      <c r="D24" s="41">
        <v>26550.044739999998</v>
      </c>
      <c r="E24" s="41">
        <v>17038.113560000002</v>
      </c>
      <c r="F24" s="41">
        <v>353796.09000000008</v>
      </c>
      <c r="G24" s="41">
        <v>12402.969860000001</v>
      </c>
      <c r="H24" s="41">
        <v>8809.2360800000024</v>
      </c>
      <c r="I24" s="41">
        <v>10332.3534</v>
      </c>
      <c r="J24" s="41">
        <v>2657.02</v>
      </c>
      <c r="K24" s="41">
        <v>80356.853530000051</v>
      </c>
      <c r="L24" s="41">
        <v>38766.347350000004</v>
      </c>
      <c r="M24" s="41">
        <v>3845.4594200000688</v>
      </c>
      <c r="N24" s="41">
        <v>36327.838572600362</v>
      </c>
      <c r="O24" s="41">
        <v>1978.4809975000007</v>
      </c>
      <c r="P24" s="41">
        <v>335107.25</v>
      </c>
      <c r="Q24" s="41">
        <v>-487.66999999999462</v>
      </c>
      <c r="R24" s="41"/>
      <c r="S24" s="41">
        <v>155442.51999999999</v>
      </c>
      <c r="T24" s="41">
        <v>25328.163919999992</v>
      </c>
      <c r="U24" s="41">
        <v>30978.649999999991</v>
      </c>
      <c r="V24" s="41">
        <v>12033</v>
      </c>
      <c r="W24" s="41">
        <v>47014.590489999944</v>
      </c>
      <c r="X24" s="41">
        <v>84259.04</v>
      </c>
      <c r="Y24" s="41">
        <v>30359.833989999996</v>
      </c>
      <c r="Z24" s="41">
        <v>40862.17</v>
      </c>
      <c r="AA24" s="41">
        <v>9705.8499999999985</v>
      </c>
    </row>
    <row r="25" spans="1:27" ht="15.75" x14ac:dyDescent="0.25">
      <c r="A25" s="17" t="s">
        <v>7</v>
      </c>
      <c r="B25" s="19" t="s">
        <v>256</v>
      </c>
      <c r="C25" s="41">
        <v>6383.6100000000015</v>
      </c>
      <c r="D25" s="41">
        <v>11399.366180000001</v>
      </c>
      <c r="E25" s="41">
        <v>10294.859999999999</v>
      </c>
      <c r="F25" s="41">
        <v>143411.74</v>
      </c>
      <c r="G25" s="41">
        <v>10360.88436</v>
      </c>
      <c r="H25" s="41">
        <v>1780.3225799999998</v>
      </c>
      <c r="I25" s="41">
        <v>6796.9253599999993</v>
      </c>
      <c r="J25" s="41">
        <v>894.89</v>
      </c>
      <c r="K25" s="41">
        <v>9176.1897399999834</v>
      </c>
      <c r="L25" s="41">
        <v>51264.45263</v>
      </c>
      <c r="M25" s="41">
        <v>4783.48326</v>
      </c>
      <c r="N25" s="41">
        <v>14866.544229999998</v>
      </c>
      <c r="O25" s="41">
        <v>8460.7114399999991</v>
      </c>
      <c r="P25" s="41">
        <v>170345.12</v>
      </c>
      <c r="Q25" s="41">
        <v>23004.850000000002</v>
      </c>
      <c r="R25" s="41"/>
      <c r="S25" s="41">
        <v>76584.62000000001</v>
      </c>
      <c r="T25" s="41">
        <v>21190.570170000003</v>
      </c>
      <c r="U25" s="41">
        <v>10159.57</v>
      </c>
      <c r="V25" s="41">
        <v>3794</v>
      </c>
      <c r="W25" s="41">
        <v>71787.44829</v>
      </c>
      <c r="X25" s="41">
        <v>19014.2</v>
      </c>
      <c r="Y25" s="41">
        <v>14871.356380000007</v>
      </c>
      <c r="Z25" s="41">
        <v>5038.21</v>
      </c>
      <c r="AA25" s="41">
        <v>4152.97</v>
      </c>
    </row>
    <row r="26" spans="1:27" ht="15.75" x14ac:dyDescent="0.25">
      <c r="A26" s="17" t="s">
        <v>8</v>
      </c>
      <c r="B26" s="19" t="s">
        <v>257</v>
      </c>
      <c r="C26" s="41">
        <v>62272.35</v>
      </c>
      <c r="D26" s="41">
        <v>20964.15237</v>
      </c>
      <c r="E26" s="41">
        <v>24784.769999999993</v>
      </c>
      <c r="F26" s="41">
        <v>165669.4</v>
      </c>
      <c r="G26" s="41">
        <v>12975.857329999999</v>
      </c>
      <c r="H26" s="41">
        <v>5197.2822800000004</v>
      </c>
      <c r="I26" s="41">
        <v>14471.54405</v>
      </c>
      <c r="J26" s="41">
        <v>1818.89</v>
      </c>
      <c r="K26" s="41">
        <v>86774.787340000039</v>
      </c>
      <c r="L26" s="41">
        <v>51846.902620000001</v>
      </c>
      <c r="M26" s="41">
        <v>18757.914660000002</v>
      </c>
      <c r="N26" s="41">
        <v>37085.992150000005</v>
      </c>
      <c r="O26" s="41">
        <v>8369.7624200000009</v>
      </c>
      <c r="P26" s="41">
        <v>209791.03</v>
      </c>
      <c r="Q26" s="41">
        <v>30824.799999999999</v>
      </c>
      <c r="R26" s="41"/>
      <c r="S26" s="41">
        <v>124960.01999</v>
      </c>
      <c r="T26" s="41">
        <v>33541.476580000002</v>
      </c>
      <c r="U26" s="41">
        <v>29654.619999999995</v>
      </c>
      <c r="V26" s="41">
        <v>14726</v>
      </c>
      <c r="W26" s="41">
        <v>63138.953289999998</v>
      </c>
      <c r="X26" s="41">
        <v>55433.7</v>
      </c>
      <c r="Y26" s="41">
        <v>29148.326819999998</v>
      </c>
      <c r="Z26" s="41">
        <v>34161.24</v>
      </c>
      <c r="AA26" s="41">
        <v>8940.0400000000009</v>
      </c>
    </row>
    <row r="27" spans="1:27" ht="15.75" x14ac:dyDescent="0.25">
      <c r="A27" s="17" t="s">
        <v>9</v>
      </c>
      <c r="B27" s="19" t="s">
        <v>258</v>
      </c>
      <c r="C27" s="41">
        <v>-7757.9900000000198</v>
      </c>
      <c r="D27" s="41">
        <v>16985.258549999995</v>
      </c>
      <c r="E27" s="41">
        <v>2548.2035600000054</v>
      </c>
      <c r="F27" s="41">
        <v>331538.43000000005</v>
      </c>
      <c r="G27" s="41">
        <v>9787.9968900000022</v>
      </c>
      <c r="H27" s="41">
        <v>5392.2763800000021</v>
      </c>
      <c r="I27" s="41">
        <v>2657.7347100000006</v>
      </c>
      <c r="J27" s="41">
        <v>1733.02</v>
      </c>
      <c r="K27" s="41">
        <v>2758.2559299999994</v>
      </c>
      <c r="L27" s="41">
        <v>38183.897360000003</v>
      </c>
      <c r="M27" s="41">
        <v>-10128.971979999933</v>
      </c>
      <c r="N27" s="41">
        <v>14108.390652600356</v>
      </c>
      <c r="O27" s="41">
        <v>2069.4300174999989</v>
      </c>
      <c r="P27" s="41">
        <v>295661.34000000003</v>
      </c>
      <c r="Q27" s="41">
        <v>-8307.6199999999917</v>
      </c>
      <c r="R27" s="41"/>
      <c r="S27" s="41">
        <v>107067.12001000001</v>
      </c>
      <c r="T27" s="41">
        <v>12977.257509999996</v>
      </c>
      <c r="U27" s="41">
        <v>11483.599999999991</v>
      </c>
      <c r="V27" s="41">
        <v>1100</v>
      </c>
      <c r="W27" s="41">
        <v>55663.085489999947</v>
      </c>
      <c r="X27" s="41">
        <v>47839.54</v>
      </c>
      <c r="Y27" s="41">
        <v>16082.863550000005</v>
      </c>
      <c r="Z27" s="41">
        <v>11739.14</v>
      </c>
      <c r="AA27" s="41">
        <v>4918.7799999999988</v>
      </c>
    </row>
    <row r="28" spans="1:27" ht="31.5" x14ac:dyDescent="0.25">
      <c r="A28" s="17" t="s">
        <v>10</v>
      </c>
      <c r="B28" s="9" t="s">
        <v>259</v>
      </c>
      <c r="C28" s="41">
        <v>103486.48</v>
      </c>
      <c r="D28" s="41">
        <v>9647.0622800000001</v>
      </c>
      <c r="E28" s="41">
        <v>1494.29</v>
      </c>
      <c r="F28" s="41">
        <v>-53267.460000000006</v>
      </c>
      <c r="G28" s="41">
        <v>119.89581999999996</v>
      </c>
      <c r="H28" s="41">
        <v>-1292.2192600000003</v>
      </c>
      <c r="I28" s="41">
        <v>-4864.8895300000004</v>
      </c>
      <c r="J28" s="41">
        <v>18255.349999999999</v>
      </c>
      <c r="K28" s="41">
        <v>-28839.98153000007</v>
      </c>
      <c r="L28" s="41">
        <v>17742.321049999999</v>
      </c>
      <c r="M28" s="41">
        <v>-14884.224579999935</v>
      </c>
      <c r="N28" s="41">
        <v>-6964.2055973998995</v>
      </c>
      <c r="O28" s="41">
        <v>-104.3918025</v>
      </c>
      <c r="P28" s="41">
        <v>123069.3</v>
      </c>
      <c r="Q28" s="41">
        <v>10275.02</v>
      </c>
      <c r="R28" s="41"/>
      <c r="S28" s="41">
        <v>24523.559999999998</v>
      </c>
      <c r="T28" s="41">
        <v>1770.1903399999992</v>
      </c>
      <c r="U28" s="41">
        <v>335.29000000000042</v>
      </c>
      <c r="V28" s="41">
        <v>684</v>
      </c>
      <c r="W28" s="41">
        <v>31697.72738</v>
      </c>
      <c r="X28" s="41">
        <v>6090.07</v>
      </c>
      <c r="Y28" s="41">
        <v>10927.38479</v>
      </c>
      <c r="Z28" s="41">
        <v>11670.4</v>
      </c>
      <c r="AA28" s="41">
        <v>983.4799999999999</v>
      </c>
    </row>
    <row r="29" spans="1:27" ht="15.75" x14ac:dyDescent="0.25">
      <c r="A29" s="17" t="s">
        <v>11</v>
      </c>
      <c r="B29" s="19" t="s">
        <v>260</v>
      </c>
      <c r="C29" s="41">
        <v>21540.36</v>
      </c>
      <c r="D29" s="41"/>
      <c r="E29" s="41"/>
      <c r="F29" s="41"/>
      <c r="G29" s="41"/>
      <c r="H29" s="41">
        <v>28.659859999999998</v>
      </c>
      <c r="I29" s="41"/>
      <c r="J29" s="41"/>
      <c r="K29" s="41">
        <v>-66.395239999999973</v>
      </c>
      <c r="L29" s="41">
        <v>-18.36739</v>
      </c>
      <c r="M29" s="41"/>
      <c r="N29" s="41"/>
      <c r="O29" s="41"/>
      <c r="P29" s="41"/>
      <c r="Q29" s="41"/>
      <c r="R29" s="41"/>
      <c r="S29" s="41">
        <v>17.89</v>
      </c>
      <c r="T29" s="41">
        <v>11207.067169999997</v>
      </c>
      <c r="U29" s="41">
        <v>-29.29</v>
      </c>
      <c r="V29" s="41"/>
      <c r="W29" s="41"/>
      <c r="X29" s="41">
        <v>39.650000000000006</v>
      </c>
      <c r="Y29" s="41">
        <v>217.00095000000005</v>
      </c>
      <c r="Z29" s="41"/>
      <c r="AA29" s="41"/>
    </row>
    <row r="30" spans="1:27" ht="15.75" x14ac:dyDescent="0.25">
      <c r="A30" s="17" t="s">
        <v>12</v>
      </c>
      <c r="B30" s="9" t="s">
        <v>261</v>
      </c>
      <c r="C30" s="41">
        <v>-89704.110000000015</v>
      </c>
      <c r="D30" s="41">
        <v>7338.1962699999949</v>
      </c>
      <c r="E30" s="41">
        <v>1053.9135600000054</v>
      </c>
      <c r="F30" s="41">
        <v>374788.69</v>
      </c>
      <c r="G30" s="41">
        <v>9668.1010700000024</v>
      </c>
      <c r="H30" s="41">
        <v>6713.1555000000026</v>
      </c>
      <c r="I30" s="41">
        <v>7522.624240000001</v>
      </c>
      <c r="J30" s="41">
        <v>-16522.330000000002</v>
      </c>
      <c r="K30" s="41">
        <v>31531.842220000068</v>
      </c>
      <c r="L30" s="41">
        <v>20441.576310000004</v>
      </c>
      <c r="M30" s="41">
        <v>4755.2526000000016</v>
      </c>
      <c r="N30" s="41">
        <v>21072.596250000257</v>
      </c>
      <c r="O30" s="41">
        <v>2173.8218199999988</v>
      </c>
      <c r="P30" s="41">
        <v>172592.04</v>
      </c>
      <c r="Q30" s="41">
        <v>-8307.6199999999917</v>
      </c>
      <c r="R30" s="41"/>
      <c r="S30" s="41">
        <v>82525.670010000016</v>
      </c>
      <c r="T30" s="41">
        <v>11207.067169999997</v>
      </c>
      <c r="U30" s="41">
        <v>11119.01999999999</v>
      </c>
      <c r="V30" s="41">
        <v>416</v>
      </c>
      <c r="W30" s="41">
        <v>23965.358109999946</v>
      </c>
      <c r="X30" s="41">
        <v>41969.69</v>
      </c>
      <c r="Y30" s="41">
        <v>5372.4797099999796</v>
      </c>
      <c r="Z30" s="41">
        <v>68.739999999999782</v>
      </c>
      <c r="AA30" s="41">
        <v>3935.2999999999988</v>
      </c>
    </row>
    <row r="31" spans="1:27" ht="15.75" x14ac:dyDescent="0.25">
      <c r="A31" s="17" t="s">
        <v>13</v>
      </c>
      <c r="B31" s="19" t="s">
        <v>262</v>
      </c>
      <c r="C31" s="41"/>
      <c r="D31" s="41">
        <v>1094.3019200000001</v>
      </c>
      <c r="E31" s="41">
        <v>451.22</v>
      </c>
      <c r="F31" s="41">
        <v>72472.67</v>
      </c>
      <c r="G31" s="41">
        <v>1979.39058</v>
      </c>
      <c r="H31" s="41">
        <v>1356.38066</v>
      </c>
      <c r="I31" s="41"/>
      <c r="J31" s="41">
        <v>13.92</v>
      </c>
      <c r="K31" s="41">
        <v>6961.1764300000004</v>
      </c>
      <c r="L31" s="41"/>
      <c r="M31" s="41"/>
      <c r="N31" s="41">
        <v>1952.0914700000001</v>
      </c>
      <c r="O31" s="41">
        <v>0</v>
      </c>
      <c r="P31" s="41">
        <v>37883.69</v>
      </c>
      <c r="Q31" s="41"/>
      <c r="R31" s="41"/>
      <c r="S31" s="41">
        <v>17486.150000000001</v>
      </c>
      <c r="T31" s="41">
        <v>2338.6083600000002</v>
      </c>
      <c r="U31" s="41"/>
      <c r="V31" s="41"/>
      <c r="W31" s="41"/>
      <c r="X31" s="41">
        <v>8522.7199999999993</v>
      </c>
      <c r="Y31" s="41">
        <v>1395.7117492816001</v>
      </c>
      <c r="Z31" s="41"/>
      <c r="AA31" s="41">
        <v>792.11</v>
      </c>
    </row>
    <row r="32" spans="1:27" ht="15.75" x14ac:dyDescent="0.25">
      <c r="A32" s="17" t="s">
        <v>14</v>
      </c>
      <c r="B32" s="19" t="s">
        <v>263</v>
      </c>
      <c r="C32" s="41">
        <v>-89704.110000000015</v>
      </c>
      <c r="D32" s="41">
        <v>6243.894349999995</v>
      </c>
      <c r="E32" s="41">
        <v>602.69356000000539</v>
      </c>
      <c r="F32" s="41">
        <v>302316.02</v>
      </c>
      <c r="G32" s="41">
        <v>7688.7104900000022</v>
      </c>
      <c r="H32" s="41">
        <v>5356.7748400000028</v>
      </c>
      <c r="I32" s="41">
        <v>7522.624240000001</v>
      </c>
      <c r="J32" s="41">
        <v>-16551.22</v>
      </c>
      <c r="K32" s="41">
        <v>24570.665790000068</v>
      </c>
      <c r="L32" s="41">
        <v>20423.208920000001</v>
      </c>
      <c r="M32" s="41">
        <v>4755.2526000000016</v>
      </c>
      <c r="N32" s="41">
        <v>19120.504780000258</v>
      </c>
      <c r="O32" s="41">
        <v>2173.8218199999988</v>
      </c>
      <c r="P32" s="41">
        <v>134708.35</v>
      </c>
      <c r="Q32" s="41">
        <v>-8307.6199999999917</v>
      </c>
      <c r="R32" s="41"/>
      <c r="S32" s="41">
        <v>65039.520010000015</v>
      </c>
      <c r="T32" s="41">
        <v>8868.4588099999964</v>
      </c>
      <c r="U32" s="41">
        <v>11119.01999999999</v>
      </c>
      <c r="V32" s="41">
        <v>416</v>
      </c>
      <c r="W32" s="41">
        <v>23965.358109999946</v>
      </c>
      <c r="X32" s="41">
        <v>33446.97</v>
      </c>
      <c r="Y32" s="41">
        <v>3976.7679607183795</v>
      </c>
      <c r="Z32" s="41">
        <v>68.739999999999782</v>
      </c>
      <c r="AA32" s="41">
        <v>3143.1899999999987</v>
      </c>
    </row>
    <row r="35" spans="1:27" ht="20.25" x14ac:dyDescent="0.25">
      <c r="B35" s="34">
        <v>2018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30" x14ac:dyDescent="0.25">
      <c r="A36" s="28" t="s">
        <v>26</v>
      </c>
      <c r="B36" s="29" t="s">
        <v>250</v>
      </c>
      <c r="C36" s="38" t="s">
        <v>33</v>
      </c>
      <c r="D36" s="38" t="s">
        <v>34</v>
      </c>
      <c r="E36" s="26" t="s">
        <v>289</v>
      </c>
      <c r="F36" s="26" t="s">
        <v>288</v>
      </c>
      <c r="G36" s="26" t="s">
        <v>290</v>
      </c>
      <c r="H36" s="38" t="s">
        <v>35</v>
      </c>
      <c r="I36" s="38" t="s">
        <v>36</v>
      </c>
      <c r="J36" s="38" t="s">
        <v>301</v>
      </c>
      <c r="K36" s="38" t="s">
        <v>37</v>
      </c>
      <c r="L36" s="38" t="s">
        <v>38</v>
      </c>
      <c r="M36" s="26" t="s">
        <v>291</v>
      </c>
      <c r="N36" s="38" t="s">
        <v>39</v>
      </c>
      <c r="O36" s="26" t="s">
        <v>292</v>
      </c>
      <c r="P36" s="38" t="s">
        <v>40</v>
      </c>
      <c r="Q36" s="26" t="s">
        <v>293</v>
      </c>
      <c r="R36" s="26" t="s">
        <v>294</v>
      </c>
      <c r="S36" s="26" t="s">
        <v>295</v>
      </c>
      <c r="T36" s="38" t="s">
        <v>41</v>
      </c>
      <c r="U36" s="26" t="s">
        <v>296</v>
      </c>
      <c r="V36" s="38" t="s">
        <v>42</v>
      </c>
      <c r="W36" s="38" t="s">
        <v>46</v>
      </c>
      <c r="X36" s="38" t="s">
        <v>43</v>
      </c>
      <c r="Y36" s="26" t="s">
        <v>297</v>
      </c>
      <c r="Z36" s="38" t="s">
        <v>44</v>
      </c>
      <c r="AA36" s="26" t="s">
        <v>298</v>
      </c>
    </row>
    <row r="37" spans="1:27" ht="15.75" x14ac:dyDescent="0.25">
      <c r="A37" s="17" t="s">
        <v>4</v>
      </c>
      <c r="B37" s="9" t="s">
        <v>251</v>
      </c>
      <c r="C37" s="41">
        <v>88070.680000000008</v>
      </c>
      <c r="D37" s="41">
        <v>33938.751759999999</v>
      </c>
      <c r="E37" s="41">
        <v>17932.336219999997</v>
      </c>
      <c r="F37" s="41">
        <v>414581.65126999997</v>
      </c>
      <c r="G37" s="41">
        <v>24888.049229999997</v>
      </c>
      <c r="H37" s="41">
        <v>12085.006039999998</v>
      </c>
      <c r="I37" s="41">
        <v>19068.837500000001</v>
      </c>
      <c r="J37" s="41">
        <v>2851.74</v>
      </c>
      <c r="K37" s="41">
        <v>41322.122770000009</v>
      </c>
      <c r="L37" s="41">
        <v>42460.161398000004</v>
      </c>
      <c r="M37" s="41">
        <v>7805.6985599999452</v>
      </c>
      <c r="N37" s="41">
        <v>31708.128019999993</v>
      </c>
      <c r="O37" s="41">
        <v>8888.4024100000006</v>
      </c>
      <c r="P37" s="41">
        <v>321562.03999999998</v>
      </c>
      <c r="Q37" s="41">
        <v>42005.72</v>
      </c>
      <c r="R37" s="41"/>
      <c r="S37" s="41">
        <v>172073.06000000003</v>
      </c>
      <c r="T37" s="41">
        <v>37556.218050000003</v>
      </c>
      <c r="U37" s="41">
        <v>35361.159999999996</v>
      </c>
      <c r="V37" s="41">
        <v>30931</v>
      </c>
      <c r="W37" s="41">
        <v>49202.381849999991</v>
      </c>
      <c r="X37" s="41">
        <v>109506.61</v>
      </c>
      <c r="Y37" s="41">
        <v>35201.782629999994</v>
      </c>
      <c r="Z37" s="41">
        <v>68136.789999999994</v>
      </c>
      <c r="AA37" s="41">
        <v>14062.690000000002</v>
      </c>
    </row>
    <row r="38" spans="1:27" ht="15.75" x14ac:dyDescent="0.25">
      <c r="A38" s="17" t="s">
        <v>19</v>
      </c>
      <c r="B38" s="19" t="s">
        <v>252</v>
      </c>
      <c r="C38" s="41">
        <v>85887.57</v>
      </c>
      <c r="D38" s="41">
        <v>20743.161600000003</v>
      </c>
      <c r="E38" s="41">
        <v>12909.836219999996</v>
      </c>
      <c r="F38" s="41">
        <v>169536.8322</v>
      </c>
      <c r="G38" s="41">
        <v>11504.036359999998</v>
      </c>
      <c r="H38" s="41">
        <v>8208.9457899999998</v>
      </c>
      <c r="I38" s="41">
        <v>17857.159629999998</v>
      </c>
      <c r="J38" s="41">
        <v>690.2</v>
      </c>
      <c r="K38" s="41">
        <v>39091.577600000004</v>
      </c>
      <c r="L38" s="41">
        <v>34850.343668000001</v>
      </c>
      <c r="M38" s="41">
        <v>5798.1325299999462</v>
      </c>
      <c r="N38" s="41">
        <v>29575.767439999996</v>
      </c>
      <c r="O38" s="41">
        <v>7554.1828800000003</v>
      </c>
      <c r="P38" s="41">
        <v>255759.59</v>
      </c>
      <c r="Q38" s="41">
        <v>39470.990000000005</v>
      </c>
      <c r="R38" s="41"/>
      <c r="S38" s="41">
        <v>89156.68</v>
      </c>
      <c r="T38" s="41">
        <v>35523.933960000002</v>
      </c>
      <c r="U38" s="41">
        <v>24755.779999999995</v>
      </c>
      <c r="V38" s="41">
        <v>25549</v>
      </c>
      <c r="W38" s="41">
        <v>45179.602399999996</v>
      </c>
      <c r="X38" s="41">
        <v>85291.86</v>
      </c>
      <c r="Y38" s="41">
        <v>26182.120259999992</v>
      </c>
      <c r="Z38" s="41">
        <v>58394.74</v>
      </c>
      <c r="AA38" s="41">
        <v>10543.230000000001</v>
      </c>
    </row>
    <row r="39" spans="1:27" ht="15.75" x14ac:dyDescent="0.25">
      <c r="A39" s="17" t="s">
        <v>5</v>
      </c>
      <c r="B39" s="19" t="s">
        <v>253</v>
      </c>
      <c r="C39" s="41">
        <v>51781.979999999996</v>
      </c>
      <c r="D39" s="41">
        <v>2758.1693799999998</v>
      </c>
      <c r="E39" s="41">
        <v>7639.1710000000003</v>
      </c>
      <c r="F39" s="41">
        <v>118385.87</v>
      </c>
      <c r="G39" s="41">
        <v>13350.14853</v>
      </c>
      <c r="H39" s="41">
        <v>2719.98864</v>
      </c>
      <c r="I39" s="41">
        <v>10887.40033</v>
      </c>
      <c r="J39" s="41">
        <v>112.29</v>
      </c>
      <c r="K39" s="41">
        <v>14432.032749999955</v>
      </c>
      <c r="L39" s="41">
        <v>17838.552039999999</v>
      </c>
      <c r="M39" s="41">
        <v>8614.6496100000004</v>
      </c>
      <c r="N39" s="41">
        <v>8874.8462800000016</v>
      </c>
      <c r="O39" s="41">
        <v>4024.6270000000004</v>
      </c>
      <c r="P39" s="41">
        <v>75713.02</v>
      </c>
      <c r="Q39" s="41">
        <v>25670.500000000004</v>
      </c>
      <c r="R39" s="41"/>
      <c r="S39" s="41">
        <v>34718.06</v>
      </c>
      <c r="T39" s="41">
        <v>14801.872900000002</v>
      </c>
      <c r="U39" s="41">
        <v>12916.88</v>
      </c>
      <c r="V39" s="41">
        <v>21223</v>
      </c>
      <c r="W39" s="41">
        <v>23437.346560000002</v>
      </c>
      <c r="X39" s="41">
        <v>23022.98</v>
      </c>
      <c r="Y39" s="41">
        <v>4893.4289600000002</v>
      </c>
      <c r="Z39" s="41">
        <v>15508.109999999997</v>
      </c>
      <c r="AA39" s="41">
        <v>4254.29</v>
      </c>
    </row>
    <row r="40" spans="1:27" ht="15.75" x14ac:dyDescent="0.25">
      <c r="A40" s="17" t="s">
        <v>24</v>
      </c>
      <c r="B40" s="19" t="s">
        <v>254</v>
      </c>
      <c r="C40" s="41">
        <v>27941.72</v>
      </c>
      <c r="D40" s="41">
        <v>148.60651999999999</v>
      </c>
      <c r="E40" s="41">
        <v>4973.8209999999999</v>
      </c>
      <c r="F40" s="41">
        <v>51782.759999999995</v>
      </c>
      <c r="G40" s="41">
        <v>9387.2189299999991</v>
      </c>
      <c r="H40" s="41">
        <v>1301.59807</v>
      </c>
      <c r="I40" s="41">
        <v>6553.3165399999998</v>
      </c>
      <c r="J40" s="41">
        <v>2.88</v>
      </c>
      <c r="K40" s="41">
        <v>12616.384089999956</v>
      </c>
      <c r="L40" s="41">
        <v>8516.2876800000013</v>
      </c>
      <c r="M40" s="41">
        <v>2839.71243</v>
      </c>
      <c r="N40" s="41">
        <v>7771.9000800000003</v>
      </c>
      <c r="O40" s="41">
        <v>1830.0006000000001</v>
      </c>
      <c r="P40" s="41">
        <v>69121.02</v>
      </c>
      <c r="Q40" s="41">
        <v>19056.830000000002</v>
      </c>
      <c r="R40" s="41"/>
      <c r="S40" s="41">
        <v>21871.55</v>
      </c>
      <c r="T40" s="41">
        <v>12760.679600000001</v>
      </c>
      <c r="U40" s="41">
        <v>10391.14</v>
      </c>
      <c r="V40" s="41">
        <v>13293</v>
      </c>
      <c r="W40" s="41">
        <v>16089.933709999999</v>
      </c>
      <c r="X40" s="41">
        <v>15341.39</v>
      </c>
      <c r="Y40" s="41">
        <v>4049.3896399999999</v>
      </c>
      <c r="Z40" s="41">
        <v>11364.05</v>
      </c>
      <c r="AA40" s="41">
        <v>2152.98</v>
      </c>
    </row>
    <row r="41" spans="1:27" ht="15.75" x14ac:dyDescent="0.25">
      <c r="A41" s="17" t="s">
        <v>6</v>
      </c>
      <c r="B41" s="19" t="s">
        <v>255</v>
      </c>
      <c r="C41" s="41">
        <v>36288.700000000012</v>
      </c>
      <c r="D41" s="41">
        <v>31180.58238</v>
      </c>
      <c r="E41" s="41">
        <v>10293.165219999997</v>
      </c>
      <c r="F41" s="41">
        <v>296195.78126999998</v>
      </c>
      <c r="G41" s="41">
        <v>11537.900699999997</v>
      </c>
      <c r="H41" s="41">
        <v>9365.0173999999988</v>
      </c>
      <c r="I41" s="41">
        <v>8181.4371700000011</v>
      </c>
      <c r="J41" s="41">
        <v>2739.45</v>
      </c>
      <c r="K41" s="41">
        <v>26890.090020000054</v>
      </c>
      <c r="L41" s="41">
        <v>24621.609358000005</v>
      </c>
      <c r="M41" s="41">
        <v>-36412.155220000051</v>
      </c>
      <c r="N41" s="41">
        <v>22833.281739999991</v>
      </c>
      <c r="O41" s="41">
        <v>4863.7754100000002</v>
      </c>
      <c r="P41" s="41">
        <v>245848.99</v>
      </c>
      <c r="Q41" s="41">
        <v>10280.509999999997</v>
      </c>
      <c r="R41" s="41"/>
      <c r="S41" s="41">
        <v>137355.00000000003</v>
      </c>
      <c r="T41" s="41">
        <v>22754.345150000001</v>
      </c>
      <c r="U41" s="41">
        <v>22444.28</v>
      </c>
      <c r="V41" s="41">
        <v>9708</v>
      </c>
      <c r="W41" s="41">
        <v>25765.035289999989</v>
      </c>
      <c r="X41" s="41">
        <v>86483.63</v>
      </c>
      <c r="Y41" s="41">
        <v>30308.353669999993</v>
      </c>
      <c r="Z41" s="41">
        <v>52628.679999999993</v>
      </c>
      <c r="AA41" s="41">
        <v>7592.5075000000024</v>
      </c>
    </row>
    <row r="42" spans="1:27" ht="15.75" x14ac:dyDescent="0.25">
      <c r="A42" s="17" t="s">
        <v>7</v>
      </c>
      <c r="B42" s="19" t="s">
        <v>256</v>
      </c>
      <c r="C42" s="41">
        <v>-8973.7099999999973</v>
      </c>
      <c r="D42" s="41">
        <v>11322.6957</v>
      </c>
      <c r="E42" s="41">
        <v>10824.66</v>
      </c>
      <c r="F42" s="41">
        <v>116060.02000000002</v>
      </c>
      <c r="G42" s="41">
        <v>2698.2973399999996</v>
      </c>
      <c r="H42" s="41">
        <v>1424.86285</v>
      </c>
      <c r="I42" s="41">
        <v>6587.5152799999987</v>
      </c>
      <c r="J42" s="41">
        <v>585.49</v>
      </c>
      <c r="K42" s="41">
        <v>3332.7008599999949</v>
      </c>
      <c r="L42" s="41">
        <v>26596.610779999995</v>
      </c>
      <c r="M42" s="41">
        <v>-5524.4406199999985</v>
      </c>
      <c r="N42" s="41">
        <v>12789.255950000001</v>
      </c>
      <c r="O42" s="41">
        <v>9208.4474699999992</v>
      </c>
      <c r="P42" s="41">
        <v>136850.63</v>
      </c>
      <c r="Q42" s="41">
        <v>18557.169999999998</v>
      </c>
      <c r="R42" s="41"/>
      <c r="S42" s="41">
        <v>51336.579999999994</v>
      </c>
      <c r="T42" s="41">
        <v>21572.117330000005</v>
      </c>
      <c r="U42" s="41">
        <v>10294.429999999998</v>
      </c>
      <c r="V42" s="41">
        <v>2994</v>
      </c>
      <c r="W42" s="41">
        <v>26090.557560000383</v>
      </c>
      <c r="X42" s="41">
        <v>9585.31</v>
      </c>
      <c r="Y42" s="41">
        <v>16749.925372096535</v>
      </c>
      <c r="Z42" s="41">
        <v>7689.21</v>
      </c>
      <c r="AA42" s="41">
        <v>5075.4000000000005</v>
      </c>
    </row>
    <row r="43" spans="1:27" ht="15.75" x14ac:dyDescent="0.25">
      <c r="A43" s="17" t="s">
        <v>8</v>
      </c>
      <c r="B43" s="19" t="s">
        <v>257</v>
      </c>
      <c r="C43" s="41">
        <v>60308.710000000006</v>
      </c>
      <c r="D43" s="41">
        <v>23145.271499999999</v>
      </c>
      <c r="E43" s="41">
        <v>22279.843409999998</v>
      </c>
      <c r="F43" s="41">
        <v>117227.55000000002</v>
      </c>
      <c r="G43" s="41">
        <v>12445.236580000001</v>
      </c>
      <c r="H43" s="41">
        <v>5004.6045300000005</v>
      </c>
      <c r="I43" s="41">
        <v>13338.733569999997</v>
      </c>
      <c r="J43" s="41">
        <v>1702.18</v>
      </c>
      <c r="K43" s="41">
        <v>55480.437250000017</v>
      </c>
      <c r="L43" s="41">
        <v>42015.839019999999</v>
      </c>
      <c r="M43" s="41">
        <v>24577.122519999997</v>
      </c>
      <c r="N43" s="41">
        <v>34389.224000000002</v>
      </c>
      <c r="O43" s="41">
        <v>7284.8007500000003</v>
      </c>
      <c r="P43" s="41">
        <v>159462</v>
      </c>
      <c r="Q43" s="41">
        <v>27407.469999999998</v>
      </c>
      <c r="R43" s="41"/>
      <c r="S43" s="41">
        <v>91239.74000000002</v>
      </c>
      <c r="T43" s="41">
        <v>34539.165250000005</v>
      </c>
      <c r="U43" s="41">
        <v>23994.780000000006</v>
      </c>
      <c r="V43" s="41">
        <v>11970</v>
      </c>
      <c r="W43" s="41">
        <v>60670.444049999998</v>
      </c>
      <c r="X43" s="41">
        <v>43479.71</v>
      </c>
      <c r="Y43" s="41">
        <v>29668.001219999998</v>
      </c>
      <c r="Z43" s="41">
        <v>23362.57</v>
      </c>
      <c r="AA43" s="41">
        <v>7790.57</v>
      </c>
    </row>
    <row r="44" spans="1:27" ht="15.75" x14ac:dyDescent="0.25">
      <c r="A44" s="17" t="s">
        <v>9</v>
      </c>
      <c r="B44" s="19" t="s">
        <v>258</v>
      </c>
      <c r="C44" s="41">
        <v>-32993.719999999994</v>
      </c>
      <c r="D44" s="41">
        <v>19358.006580000005</v>
      </c>
      <c r="E44" s="41">
        <v>-1162.0181899999989</v>
      </c>
      <c r="F44" s="41">
        <v>295028.25127000001</v>
      </c>
      <c r="G44" s="41">
        <v>1790.961459999995</v>
      </c>
      <c r="H44" s="41">
        <v>5785.2757199999978</v>
      </c>
      <c r="I44" s="41">
        <v>1430.218880000004</v>
      </c>
      <c r="J44" s="41">
        <v>1622.77</v>
      </c>
      <c r="K44" s="41">
        <v>-25257.646369999969</v>
      </c>
      <c r="L44" s="41">
        <v>9202.3811180000048</v>
      </c>
      <c r="M44" s="41">
        <v>-66513.718360000057</v>
      </c>
      <c r="N44" s="41">
        <v>1233.3136899999881</v>
      </c>
      <c r="O44" s="41">
        <v>6787.422129999999</v>
      </c>
      <c r="P44" s="41">
        <v>223237.61</v>
      </c>
      <c r="Q44" s="41">
        <v>1430.2099999999955</v>
      </c>
      <c r="R44" s="41"/>
      <c r="S44" s="41">
        <v>97451.839999999997</v>
      </c>
      <c r="T44" s="41">
        <v>9787.2972299999965</v>
      </c>
      <c r="U44" s="41">
        <v>8743.929999999993</v>
      </c>
      <c r="V44" s="41">
        <v>732</v>
      </c>
      <c r="W44" s="41">
        <v>-8814.8511999996263</v>
      </c>
      <c r="X44" s="41">
        <v>52589.23</v>
      </c>
      <c r="Y44" s="41">
        <v>17390.277822096534</v>
      </c>
      <c r="Z44" s="41">
        <v>36955.319999999992</v>
      </c>
      <c r="AA44" s="41">
        <v>4877.3375000000033</v>
      </c>
    </row>
    <row r="45" spans="1:27" ht="31.5" x14ac:dyDescent="0.25">
      <c r="A45" s="17" t="s">
        <v>10</v>
      </c>
      <c r="B45" s="9" t="s">
        <v>259</v>
      </c>
      <c r="C45" s="41">
        <v>-21414.59</v>
      </c>
      <c r="D45" s="41">
        <v>-4596.5920299999998</v>
      </c>
      <c r="E45" s="41">
        <v>-1440.88</v>
      </c>
      <c r="F45" s="41">
        <v>-130294.24999999997</v>
      </c>
      <c r="G45" s="41">
        <v>-3166.8548600000004</v>
      </c>
      <c r="H45" s="41">
        <v>-692.77595000000008</v>
      </c>
      <c r="I45" s="41">
        <v>726.22832999999991</v>
      </c>
      <c r="J45" s="41">
        <v>-520.9</v>
      </c>
      <c r="K45" s="41">
        <v>-30279.643769999991</v>
      </c>
      <c r="L45" s="41">
        <v>7006.8356699999977</v>
      </c>
      <c r="M45" s="41">
        <v>183196.79751999996</v>
      </c>
      <c r="N45" s="41">
        <v>24988.354399629981</v>
      </c>
      <c r="O45" s="41">
        <v>5497.9235600000002</v>
      </c>
      <c r="P45" s="41">
        <v>93411.13</v>
      </c>
      <c r="Q45" s="41">
        <v>6054.7100000000009</v>
      </c>
      <c r="R45" s="41"/>
      <c r="S45" s="41">
        <v>-1384.98</v>
      </c>
      <c r="T45" s="41">
        <v>-9270.3526099999963</v>
      </c>
      <c r="U45" s="41">
        <v>5574.01</v>
      </c>
      <c r="V45" s="41">
        <v>662</v>
      </c>
      <c r="W45" s="41">
        <v>-12923.30975</v>
      </c>
      <c r="X45" s="41">
        <v>17881</v>
      </c>
      <c r="Y45" s="41">
        <v>10048.11557129</v>
      </c>
      <c r="Z45" s="41">
        <v>172155.96</v>
      </c>
      <c r="AA45" s="41">
        <v>3189.2075</v>
      </c>
    </row>
    <row r="46" spans="1:27" ht="15.75" x14ac:dyDescent="0.25">
      <c r="A46" s="17" t="s">
        <v>11</v>
      </c>
      <c r="B46" s="19" t="s">
        <v>260</v>
      </c>
      <c r="C46" s="41"/>
      <c r="D46" s="41"/>
      <c r="E46" s="41"/>
      <c r="F46" s="41"/>
      <c r="G46" s="41"/>
      <c r="H46" s="41">
        <v>1.1788000000000001</v>
      </c>
      <c r="I46" s="41"/>
      <c r="J46" s="41">
        <v>16.18</v>
      </c>
      <c r="K46" s="41">
        <v>-1549.1888700000004</v>
      </c>
      <c r="L46" s="41">
        <v>-41.276910000000001</v>
      </c>
      <c r="M46" s="41">
        <v>-767.64394000000004</v>
      </c>
      <c r="N46" s="41"/>
      <c r="O46" s="41"/>
      <c r="P46" s="41"/>
      <c r="Q46" s="41"/>
      <c r="R46" s="41"/>
      <c r="S46" s="41"/>
      <c r="T46" s="41">
        <v>19057.649839999991</v>
      </c>
      <c r="U46" s="41">
        <v>-46.26</v>
      </c>
      <c r="V46" s="41"/>
      <c r="W46" s="41"/>
      <c r="X46" s="41">
        <v>15.82</v>
      </c>
      <c r="Y46" s="41"/>
      <c r="Z46" s="41"/>
      <c r="AA46" s="41"/>
    </row>
    <row r="47" spans="1:27" ht="15.75" x14ac:dyDescent="0.25">
      <c r="A47" s="17" t="s">
        <v>12</v>
      </c>
      <c r="B47" s="9" t="s">
        <v>261</v>
      </c>
      <c r="C47" s="41">
        <v>-11579.129999999994</v>
      </c>
      <c r="D47" s="41">
        <v>23954.598610000005</v>
      </c>
      <c r="E47" s="41">
        <v>278.86181000000124</v>
      </c>
      <c r="F47" s="41">
        <v>425322.50127000001</v>
      </c>
      <c r="G47" s="41">
        <v>4957.8163199999954</v>
      </c>
      <c r="H47" s="41">
        <v>6479.2304699999977</v>
      </c>
      <c r="I47" s="41">
        <v>703.99055000000408</v>
      </c>
      <c r="J47" s="41">
        <v>2159.85</v>
      </c>
      <c r="K47" s="41">
        <v>3472.8085300000216</v>
      </c>
      <c r="L47" s="41">
        <v>2195.5454480000071</v>
      </c>
      <c r="M47" s="41">
        <v>-250478.15982000003</v>
      </c>
      <c r="N47" s="41">
        <v>-23755.040709629993</v>
      </c>
      <c r="O47" s="41">
        <v>1289.4985699999988</v>
      </c>
      <c r="P47" s="41">
        <v>129826.48</v>
      </c>
      <c r="Q47" s="41">
        <v>1430.2099999999966</v>
      </c>
      <c r="R47" s="41"/>
      <c r="S47" s="41">
        <v>98836.819999999992</v>
      </c>
      <c r="T47" s="41">
        <v>19057.649839999991</v>
      </c>
      <c r="U47" s="41">
        <v>3123.6599999999926</v>
      </c>
      <c r="V47" s="41">
        <v>70</v>
      </c>
      <c r="W47" s="41">
        <v>4108.4585500003741</v>
      </c>
      <c r="X47" s="41">
        <v>34751.47</v>
      </c>
      <c r="Y47" s="41">
        <v>7342.1622508065338</v>
      </c>
      <c r="Z47" s="41">
        <v>-135200.64000000001</v>
      </c>
      <c r="AA47" s="41">
        <v>1688.1300000000033</v>
      </c>
    </row>
    <row r="48" spans="1:27" ht="15.75" x14ac:dyDescent="0.25">
      <c r="A48" s="17" t="s">
        <v>13</v>
      </c>
      <c r="B48" s="19" t="s">
        <v>262</v>
      </c>
      <c r="C48" s="41"/>
      <c r="D48" s="41">
        <v>2300.6300799999999</v>
      </c>
      <c r="E48" s="41">
        <v>109.81</v>
      </c>
      <c r="F48" s="41">
        <v>-518.30999999999995</v>
      </c>
      <c r="G48" s="41">
        <v>1012.1859999999999</v>
      </c>
      <c r="H48" s="41">
        <v>1296.9766</v>
      </c>
      <c r="I48" s="41"/>
      <c r="J48" s="41">
        <v>12.95</v>
      </c>
      <c r="K48" s="41"/>
      <c r="L48" s="41"/>
      <c r="M48" s="41"/>
      <c r="N48" s="41"/>
      <c r="O48" s="41"/>
      <c r="P48" s="41">
        <v>31773.18</v>
      </c>
      <c r="Q48" s="41"/>
      <c r="R48" s="41"/>
      <c r="S48" s="41">
        <v>21780.289999999997</v>
      </c>
      <c r="T48" s="41">
        <v>2991.5834100000002</v>
      </c>
      <c r="U48" s="41"/>
      <c r="V48" s="41"/>
      <c r="W48" s="41"/>
      <c r="X48" s="41">
        <v>7007.52</v>
      </c>
      <c r="Y48" s="41">
        <v>1954.5237620965399</v>
      </c>
      <c r="Z48" s="41"/>
      <c r="AA48" s="41">
        <v>313.45999999999998</v>
      </c>
    </row>
    <row r="49" spans="1:27" ht="15.75" x14ac:dyDescent="0.25">
      <c r="A49" s="17" t="s">
        <v>14</v>
      </c>
      <c r="B49" s="19" t="s">
        <v>263</v>
      </c>
      <c r="C49" s="41">
        <v>-11579.129999999994</v>
      </c>
      <c r="D49" s="41">
        <v>21653.968530000006</v>
      </c>
      <c r="E49" s="41">
        <v>169.05181000000124</v>
      </c>
      <c r="F49" s="41">
        <v>425840.81127000001</v>
      </c>
      <c r="G49" s="41">
        <v>3945.6303199999957</v>
      </c>
      <c r="H49" s="41">
        <v>5182.2538699999977</v>
      </c>
      <c r="I49" s="41">
        <v>703.99055000000408</v>
      </c>
      <c r="J49" s="41">
        <v>2146.9</v>
      </c>
      <c r="K49" s="41">
        <v>3472.8085300000216</v>
      </c>
      <c r="L49" s="41">
        <v>2154.2685380000071</v>
      </c>
      <c r="M49" s="41">
        <v>-250478.15982000003</v>
      </c>
      <c r="N49" s="41">
        <v>-23755.04070963</v>
      </c>
      <c r="O49" s="41">
        <v>1289.4985699999988</v>
      </c>
      <c r="P49" s="41">
        <v>98053.3</v>
      </c>
      <c r="Q49" s="41">
        <v>1430.2099999999966</v>
      </c>
      <c r="R49" s="41"/>
      <c r="S49" s="41">
        <v>77056.53</v>
      </c>
      <c r="T49" s="41">
        <v>16066.066429999992</v>
      </c>
      <c r="U49" s="41">
        <v>3123.6599999999926</v>
      </c>
      <c r="V49" s="41">
        <v>70</v>
      </c>
      <c r="W49" s="41">
        <v>4108.4585500003741</v>
      </c>
      <c r="X49" s="41">
        <v>27743.95</v>
      </c>
      <c r="Y49" s="41">
        <v>5387.6384887099939</v>
      </c>
      <c r="Z49" s="41">
        <v>-135200.64000000001</v>
      </c>
      <c r="AA49" s="41">
        <v>1374.6700000000033</v>
      </c>
    </row>
  </sheetData>
  <conditionalFormatting sqref="Q2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{86B4C95D-E1ED-47C5-9005-F0CA6FE10073}</x14:id>
        </ext>
      </extLst>
    </cfRule>
  </conditionalFormatting>
  <conditionalFormatting sqref="P2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{9D7CD4F4-D772-4DCF-AF4A-F4910A7B363C}</x14:id>
        </ext>
      </extLst>
    </cfRule>
  </conditionalFormatting>
  <conditionalFormatting sqref="Q19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{E0F74EF0-18BD-41CA-8EE8-E2B6A726A1A6}</x14:id>
        </ext>
      </extLst>
    </cfRule>
  </conditionalFormatting>
  <conditionalFormatting sqref="Q3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{30535429-0922-4F7E-BC5E-2AF1E1E66345}</x14:id>
        </ext>
      </extLst>
    </cfRule>
  </conditionalFormatting>
  <conditionalFormatting sqref="R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{97BC2654-1E55-4B0F-8CB4-441023158748}</x14:id>
        </ext>
      </extLst>
    </cfRule>
  </conditionalFormatting>
  <conditionalFormatting sqref="R3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{C8707F11-5D83-445F-957D-D409AD7D6131}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B4C95D-E1ED-47C5-9005-F0CA6FE1007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</xm:sqref>
        </x14:conditionalFormatting>
        <x14:conditionalFormatting xmlns:xm="http://schemas.microsoft.com/office/excel/2006/main">
          <x14:cfRule type="dataBar" id="{9D7CD4F4-D772-4DCF-AF4A-F4910A7B36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</xm:sqref>
        </x14:conditionalFormatting>
        <x14:conditionalFormatting xmlns:xm="http://schemas.microsoft.com/office/excel/2006/main">
          <x14:cfRule type="dataBar" id="{E0F74EF0-18BD-41CA-8EE8-E2B6A726A1A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Q19</xm:sqref>
        </x14:conditionalFormatting>
        <x14:conditionalFormatting xmlns:xm="http://schemas.microsoft.com/office/excel/2006/main">
          <x14:cfRule type="dataBar" id="{30535429-0922-4F7E-BC5E-2AF1E1E663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Q36</xm:sqref>
        </x14:conditionalFormatting>
        <x14:conditionalFormatting xmlns:xm="http://schemas.microsoft.com/office/excel/2006/main">
          <x14:cfRule type="dataBar" id="{97BC2654-1E55-4B0F-8CB4-4410231587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R19</xm:sqref>
        </x14:conditionalFormatting>
        <x14:conditionalFormatting xmlns:xm="http://schemas.microsoft.com/office/excel/2006/main">
          <x14:cfRule type="dataBar" id="{C8707F11-5D83-445F-957D-D409AD7D61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="70" zoomScaleNormal="70" workbookViewId="0">
      <pane xSplit="2" ySplit="2" topLeftCell="C36" activePane="bottomRight" state="frozen"/>
      <selection pane="topRight" activeCell="C1" sqref="C1"/>
      <selection pane="bottomLeft" activeCell="A2" sqref="A2"/>
      <selection pane="bottomRight" activeCell="J45" sqref="J45"/>
    </sheetView>
  </sheetViews>
  <sheetFormatPr defaultRowHeight="15" x14ac:dyDescent="0.25"/>
  <cols>
    <col min="2" max="2" width="81.7109375" customWidth="1"/>
    <col min="3" max="27" width="17.42578125" style="12" customWidth="1"/>
    <col min="28" max="28" width="13.140625" customWidth="1"/>
  </cols>
  <sheetData>
    <row r="1" spans="1:28" ht="20.25" x14ac:dyDescent="0.25">
      <c r="B1" s="34">
        <v>2020</v>
      </c>
      <c r="AB1" s="12"/>
    </row>
    <row r="2" spans="1:28" ht="56.25" customHeight="1" x14ac:dyDescent="0.25">
      <c r="A2" s="27" t="s">
        <v>26</v>
      </c>
      <c r="B2" s="27" t="s">
        <v>281</v>
      </c>
      <c r="C2" s="26" t="s">
        <v>33</v>
      </c>
      <c r="D2" s="26" t="s">
        <v>34</v>
      </c>
      <c r="E2" s="26" t="s">
        <v>299</v>
      </c>
      <c r="F2" s="26" t="s">
        <v>288</v>
      </c>
      <c r="G2" s="26" t="s">
        <v>290</v>
      </c>
      <c r="H2" s="26" t="s">
        <v>35</v>
      </c>
      <c r="I2" s="26" t="s">
        <v>36</v>
      </c>
      <c r="J2" s="26" t="s">
        <v>37</v>
      </c>
      <c r="K2" s="26" t="s">
        <v>38</v>
      </c>
      <c r="L2" s="26" t="s">
        <v>291</v>
      </c>
      <c r="M2" s="26" t="s">
        <v>39</v>
      </c>
      <c r="N2" s="26" t="s">
        <v>292</v>
      </c>
      <c r="O2" s="26" t="s">
        <v>40</v>
      </c>
      <c r="P2" s="26" t="s">
        <v>293</v>
      </c>
      <c r="Q2" s="26" t="s">
        <v>294</v>
      </c>
      <c r="R2" s="26" t="s">
        <v>295</v>
      </c>
      <c r="S2" s="26" t="s">
        <v>41</v>
      </c>
      <c r="T2" s="26" t="s">
        <v>296</v>
      </c>
      <c r="U2" s="26" t="s">
        <v>46</v>
      </c>
      <c r="V2" s="26" t="s">
        <v>43</v>
      </c>
      <c r="W2" s="26" t="s">
        <v>297</v>
      </c>
      <c r="X2" s="26" t="s">
        <v>44</v>
      </c>
      <c r="Y2" s="26" t="s">
        <v>298</v>
      </c>
      <c r="Z2"/>
      <c r="AA2"/>
    </row>
    <row r="3" spans="1:28" x14ac:dyDescent="0.25">
      <c r="A3" s="18" t="s">
        <v>4</v>
      </c>
      <c r="B3" s="52" t="s">
        <v>264</v>
      </c>
      <c r="C3" s="49">
        <v>109.65300000000001</v>
      </c>
      <c r="D3" s="49">
        <v>72.078999999999994</v>
      </c>
      <c r="E3" s="49">
        <v>70.778999999999996</v>
      </c>
      <c r="F3" s="49">
        <v>1726.5650000000001</v>
      </c>
      <c r="G3" s="49">
        <v>42.078000000000003</v>
      </c>
      <c r="H3" s="49">
        <v>8.33</v>
      </c>
      <c r="I3" s="49">
        <v>26.245000000000001</v>
      </c>
      <c r="J3" s="49">
        <v>173.38900000000001</v>
      </c>
      <c r="K3" s="49">
        <v>244.69300000000001</v>
      </c>
      <c r="L3" s="49">
        <v>41.911999999999999</v>
      </c>
      <c r="M3" s="49">
        <v>263.97399999999999</v>
      </c>
      <c r="N3" s="49">
        <v>22.119</v>
      </c>
      <c r="O3" s="49">
        <v>4771.1400000000003</v>
      </c>
      <c r="P3" s="49">
        <v>73.986000000000004</v>
      </c>
      <c r="Q3" s="49">
        <v>52.417000000000002</v>
      </c>
      <c r="R3" s="49">
        <v>291.16699999999997</v>
      </c>
      <c r="S3" s="49">
        <v>52.811</v>
      </c>
      <c r="T3" s="49">
        <v>152.94399999999999</v>
      </c>
      <c r="U3" s="49">
        <v>557.46100000000001</v>
      </c>
      <c r="V3" s="49">
        <v>101.062</v>
      </c>
      <c r="W3" s="49">
        <v>255.517</v>
      </c>
      <c r="X3" s="49">
        <v>66.941999999999993</v>
      </c>
      <c r="Y3" s="49">
        <v>10.765000000000001</v>
      </c>
      <c r="Z3"/>
      <c r="AA3"/>
    </row>
    <row r="4" spans="1:28" x14ac:dyDescent="0.25">
      <c r="A4" s="18" t="s">
        <v>19</v>
      </c>
      <c r="B4" s="53" t="s">
        <v>265</v>
      </c>
      <c r="C4" s="49">
        <v>109.453</v>
      </c>
      <c r="D4" s="49">
        <v>59.243000000000002</v>
      </c>
      <c r="E4" s="49">
        <v>69.186000000000007</v>
      </c>
      <c r="F4" s="49">
        <v>1655.0530000000001</v>
      </c>
      <c r="G4" s="49">
        <v>39.71</v>
      </c>
      <c r="H4" s="49">
        <v>8.16</v>
      </c>
      <c r="I4" s="49">
        <v>26.113</v>
      </c>
      <c r="J4" s="49">
        <v>101.095</v>
      </c>
      <c r="K4" s="49">
        <v>242.76300000000001</v>
      </c>
      <c r="L4" s="49">
        <v>39.421999999999997</v>
      </c>
      <c r="M4" s="49">
        <v>252.952</v>
      </c>
      <c r="N4" s="49">
        <v>22.064</v>
      </c>
      <c r="O4" s="49">
        <v>4036.8829999999998</v>
      </c>
      <c r="P4" s="49">
        <v>73.837999999999994</v>
      </c>
      <c r="Q4" s="49">
        <v>52.064999999999998</v>
      </c>
      <c r="R4" s="49">
        <v>286.88299999999998</v>
      </c>
      <c r="S4" s="49">
        <v>52.683999999999997</v>
      </c>
      <c r="T4" s="49">
        <v>142.672</v>
      </c>
      <c r="U4" s="49">
        <v>447.654</v>
      </c>
      <c r="V4" s="49">
        <v>99.948999999999998</v>
      </c>
      <c r="W4" s="49">
        <v>189.053</v>
      </c>
      <c r="X4" s="49">
        <v>65.456000000000003</v>
      </c>
      <c r="Y4" s="49">
        <v>10.757999999999999</v>
      </c>
      <c r="Z4"/>
      <c r="AA4"/>
    </row>
    <row r="5" spans="1:28" x14ac:dyDescent="0.25">
      <c r="A5" s="18" t="s">
        <v>22</v>
      </c>
      <c r="B5" s="53" t="s">
        <v>266</v>
      </c>
      <c r="C5" s="49">
        <v>0.2</v>
      </c>
      <c r="D5" s="49">
        <v>12.836</v>
      </c>
      <c r="E5" s="49">
        <v>1.593</v>
      </c>
      <c r="F5" s="49">
        <v>71.512</v>
      </c>
      <c r="G5" s="49">
        <v>2.3679999999999999</v>
      </c>
      <c r="H5" s="49">
        <v>0.17</v>
      </c>
      <c r="I5" s="49">
        <v>0.13200000000000001</v>
      </c>
      <c r="J5" s="49">
        <v>72.293999999999997</v>
      </c>
      <c r="K5" s="49">
        <v>1.93</v>
      </c>
      <c r="L5" s="49">
        <v>2.4900000000000002</v>
      </c>
      <c r="M5" s="49">
        <v>11.022</v>
      </c>
      <c r="N5" s="49">
        <v>5.5E-2</v>
      </c>
      <c r="O5" s="49">
        <v>734.25699999999995</v>
      </c>
      <c r="P5" s="49">
        <v>0.14799999999999999</v>
      </c>
      <c r="Q5" s="49">
        <v>0.35199999999999998</v>
      </c>
      <c r="R5" s="49">
        <v>4.2839999999999998</v>
      </c>
      <c r="S5" s="49">
        <v>0.127</v>
      </c>
      <c r="T5" s="49">
        <v>10.272</v>
      </c>
      <c r="U5" s="49">
        <v>109.807</v>
      </c>
      <c r="V5" s="49">
        <v>1.113</v>
      </c>
      <c r="W5" s="49">
        <v>66.463999999999999</v>
      </c>
      <c r="X5" s="49">
        <v>1.486</v>
      </c>
      <c r="Y5" s="49">
        <v>7.0000000000000001E-3</v>
      </c>
      <c r="Z5"/>
      <c r="AA5"/>
    </row>
    <row r="6" spans="1:28" x14ac:dyDescent="0.25">
      <c r="A6" s="18" t="s">
        <v>5</v>
      </c>
      <c r="B6" s="54" t="s">
        <v>267</v>
      </c>
      <c r="C6" s="50">
        <v>2558203</v>
      </c>
      <c r="D6" s="50">
        <v>1046692</v>
      </c>
      <c r="E6" s="50">
        <v>953541</v>
      </c>
      <c r="F6" s="50" t="s">
        <v>159</v>
      </c>
      <c r="G6" s="50">
        <v>1527297</v>
      </c>
      <c r="H6" s="50" t="s">
        <v>170</v>
      </c>
      <c r="I6" s="50">
        <v>859272</v>
      </c>
      <c r="J6" s="50">
        <v>3496191</v>
      </c>
      <c r="K6" s="50">
        <v>4517243</v>
      </c>
      <c r="L6" s="50">
        <v>363391</v>
      </c>
      <c r="M6" s="50">
        <v>5462010</v>
      </c>
      <c r="N6" s="50">
        <v>159698</v>
      </c>
      <c r="O6" s="50">
        <v>61937470</v>
      </c>
      <c r="P6" s="50">
        <v>610351</v>
      </c>
      <c r="Q6" s="50" t="s">
        <v>191</v>
      </c>
      <c r="R6" s="50" t="s">
        <v>183</v>
      </c>
      <c r="S6" s="50">
        <v>3070026</v>
      </c>
      <c r="T6" s="50">
        <v>2924950</v>
      </c>
      <c r="U6" s="50">
        <v>1672456</v>
      </c>
      <c r="V6" s="50">
        <v>1436347</v>
      </c>
      <c r="W6" s="50">
        <v>1938517</v>
      </c>
      <c r="X6" s="50">
        <v>1910834</v>
      </c>
      <c r="Y6" s="50">
        <v>126024</v>
      </c>
      <c r="Z6"/>
      <c r="AA6"/>
    </row>
    <row r="7" spans="1:28" x14ac:dyDescent="0.25">
      <c r="A7" s="18" t="s">
        <v>24</v>
      </c>
      <c r="B7" s="18" t="s">
        <v>268</v>
      </c>
      <c r="C7" s="50">
        <v>710760</v>
      </c>
      <c r="D7" s="50">
        <v>898711</v>
      </c>
      <c r="E7" s="50">
        <v>476977</v>
      </c>
      <c r="F7" s="50" t="s">
        <v>160</v>
      </c>
      <c r="G7" s="50">
        <v>548452</v>
      </c>
      <c r="H7" s="50" t="s">
        <v>171</v>
      </c>
      <c r="I7" s="50">
        <v>395230</v>
      </c>
      <c r="J7" s="50">
        <v>1187426</v>
      </c>
      <c r="K7" s="50">
        <v>1108611</v>
      </c>
      <c r="L7" s="50">
        <v>227696</v>
      </c>
      <c r="M7" s="50">
        <v>1692356</v>
      </c>
      <c r="N7" s="50">
        <v>70403</v>
      </c>
      <c r="O7" s="50">
        <v>19689275</v>
      </c>
      <c r="P7" s="50">
        <v>190694</v>
      </c>
      <c r="Q7" s="50" t="s">
        <v>192</v>
      </c>
      <c r="R7" s="50" t="s">
        <v>184</v>
      </c>
      <c r="S7" s="50">
        <v>767522</v>
      </c>
      <c r="T7" s="50">
        <v>1391663</v>
      </c>
      <c r="U7" s="50">
        <v>506375</v>
      </c>
      <c r="V7" s="50">
        <v>589873</v>
      </c>
      <c r="W7" s="50">
        <v>891020</v>
      </c>
      <c r="X7" s="50">
        <v>533866</v>
      </c>
      <c r="Y7" s="50">
        <v>77489</v>
      </c>
      <c r="Z7"/>
      <c r="AA7"/>
    </row>
    <row r="8" spans="1:28" x14ac:dyDescent="0.25">
      <c r="A8" s="18" t="s">
        <v>6</v>
      </c>
      <c r="B8" s="18" t="s">
        <v>269</v>
      </c>
      <c r="C8" s="50">
        <v>235314426</v>
      </c>
      <c r="D8" s="50">
        <v>159534969.69999999</v>
      </c>
      <c r="E8" s="50">
        <v>67250832</v>
      </c>
      <c r="F8" s="50" t="s">
        <v>161</v>
      </c>
      <c r="G8" s="50">
        <v>176772666</v>
      </c>
      <c r="H8" s="50" t="s">
        <v>172</v>
      </c>
      <c r="I8" s="50">
        <v>83493263</v>
      </c>
      <c r="J8" s="50">
        <v>124867248</v>
      </c>
      <c r="K8" s="50">
        <v>342627616</v>
      </c>
      <c r="L8" s="50">
        <v>48013646</v>
      </c>
      <c r="M8" s="50">
        <v>318042428</v>
      </c>
      <c r="N8" s="50">
        <v>35941724</v>
      </c>
      <c r="O8" s="50">
        <v>2100225383</v>
      </c>
      <c r="P8" s="50">
        <v>101775764</v>
      </c>
      <c r="Q8" s="50" t="s">
        <v>193</v>
      </c>
      <c r="R8" s="50" t="s">
        <v>185</v>
      </c>
      <c r="S8" s="50">
        <v>419942029</v>
      </c>
      <c r="T8" s="50">
        <v>217360290</v>
      </c>
      <c r="U8" s="50">
        <v>103022787</v>
      </c>
      <c r="V8" s="50">
        <v>71919325</v>
      </c>
      <c r="W8" s="50">
        <v>172615353</v>
      </c>
      <c r="X8" s="50">
        <v>237209499</v>
      </c>
      <c r="Y8" s="50">
        <v>34887505.259999998</v>
      </c>
      <c r="Z8"/>
      <c r="AA8"/>
    </row>
    <row r="9" spans="1:28" x14ac:dyDescent="0.25">
      <c r="A9" s="18" t="s">
        <v>27</v>
      </c>
      <c r="B9" s="18" t="s">
        <v>270</v>
      </c>
      <c r="C9" s="50">
        <v>33733850</v>
      </c>
      <c r="D9" s="50">
        <v>53025407.079999998</v>
      </c>
      <c r="E9" s="50">
        <v>21475086</v>
      </c>
      <c r="F9" s="50" t="s">
        <v>162</v>
      </c>
      <c r="G9" s="50">
        <v>12933992</v>
      </c>
      <c r="H9" s="50" t="s">
        <v>173</v>
      </c>
      <c r="I9" s="50">
        <v>16991822</v>
      </c>
      <c r="J9" s="50">
        <v>31640974</v>
      </c>
      <c r="K9" s="50">
        <v>42470567</v>
      </c>
      <c r="L9" s="50">
        <v>11479806</v>
      </c>
      <c r="M9" s="50">
        <v>45305090</v>
      </c>
      <c r="N9" s="50">
        <v>4257813</v>
      </c>
      <c r="O9" s="50">
        <v>1021522650</v>
      </c>
      <c r="P9" s="50">
        <v>8867063</v>
      </c>
      <c r="Q9" s="50" t="s">
        <v>194</v>
      </c>
      <c r="R9" s="50" t="s">
        <v>186</v>
      </c>
      <c r="S9" s="50">
        <v>94918186</v>
      </c>
      <c r="T9" s="50">
        <v>56204536</v>
      </c>
      <c r="U9" s="50">
        <v>24352647</v>
      </c>
      <c r="V9" s="50">
        <v>26395567</v>
      </c>
      <c r="W9" s="50">
        <v>42426317</v>
      </c>
      <c r="X9" s="50">
        <v>42774616</v>
      </c>
      <c r="Y9" s="50">
        <v>3404781.81</v>
      </c>
      <c r="Z9"/>
      <c r="AA9"/>
    </row>
    <row r="10" spans="1:28" x14ac:dyDescent="0.25">
      <c r="A10" s="18" t="s">
        <v>7</v>
      </c>
      <c r="B10" s="18" t="s">
        <v>271</v>
      </c>
      <c r="C10" s="50">
        <v>889</v>
      </c>
      <c r="D10" s="50">
        <v>303</v>
      </c>
      <c r="E10" s="50">
        <v>310</v>
      </c>
      <c r="F10" s="50" t="s">
        <v>163</v>
      </c>
      <c r="G10" s="50">
        <v>1303</v>
      </c>
      <c r="H10" s="50" t="s">
        <v>174</v>
      </c>
      <c r="I10" s="49">
        <v>180</v>
      </c>
      <c r="J10" s="50">
        <v>6357</v>
      </c>
      <c r="K10" s="50">
        <v>870</v>
      </c>
      <c r="L10" s="50">
        <v>66</v>
      </c>
      <c r="M10" s="50">
        <v>3520</v>
      </c>
      <c r="N10" s="50">
        <v>70</v>
      </c>
      <c r="O10" s="50">
        <v>14392</v>
      </c>
      <c r="P10" s="50">
        <v>723</v>
      </c>
      <c r="Q10" s="50" t="s">
        <v>195</v>
      </c>
      <c r="R10" s="50" t="s">
        <v>187</v>
      </c>
      <c r="S10" s="50">
        <v>507</v>
      </c>
      <c r="T10" s="50">
        <v>761</v>
      </c>
      <c r="U10" s="50">
        <v>1522</v>
      </c>
      <c r="V10" s="50">
        <v>1245</v>
      </c>
      <c r="W10" s="50">
        <v>2017</v>
      </c>
      <c r="X10" s="50">
        <v>277</v>
      </c>
      <c r="Y10" s="50">
        <v>244</v>
      </c>
      <c r="Z10"/>
      <c r="AA10"/>
    </row>
    <row r="11" spans="1:28" x14ac:dyDescent="0.25">
      <c r="A11" s="18" t="s">
        <v>28</v>
      </c>
      <c r="B11" s="18" t="s">
        <v>272</v>
      </c>
      <c r="C11" s="50">
        <v>751</v>
      </c>
      <c r="D11" s="50">
        <v>88</v>
      </c>
      <c r="E11" s="50">
        <v>296</v>
      </c>
      <c r="F11" s="50" t="s">
        <v>164</v>
      </c>
      <c r="G11" s="50">
        <v>0</v>
      </c>
      <c r="H11" s="50" t="s">
        <v>174</v>
      </c>
      <c r="I11" s="49">
        <v>163</v>
      </c>
      <c r="J11" s="50">
        <v>1787</v>
      </c>
      <c r="K11" s="50">
        <v>703</v>
      </c>
      <c r="L11" s="50">
        <v>57</v>
      </c>
      <c r="M11" s="50">
        <v>2904</v>
      </c>
      <c r="N11" s="50"/>
      <c r="O11" s="50">
        <v>10315</v>
      </c>
      <c r="P11" s="50">
        <v>200</v>
      </c>
      <c r="Q11" s="50" t="s">
        <v>143</v>
      </c>
      <c r="R11" s="50" t="s">
        <v>188</v>
      </c>
      <c r="S11" s="50">
        <v>263</v>
      </c>
      <c r="T11" s="50">
        <v>334</v>
      </c>
      <c r="U11" s="50">
        <v>392</v>
      </c>
      <c r="V11" s="50">
        <v>1180</v>
      </c>
      <c r="W11" s="50">
        <v>0</v>
      </c>
      <c r="X11" s="50">
        <v>262</v>
      </c>
      <c r="Y11" s="50">
        <v>244</v>
      </c>
      <c r="Z11"/>
      <c r="AA11"/>
    </row>
    <row r="12" spans="1:28" x14ac:dyDescent="0.25">
      <c r="A12" s="18" t="s">
        <v>29</v>
      </c>
      <c r="B12" s="55" t="s">
        <v>273</v>
      </c>
      <c r="C12" s="50">
        <v>531876</v>
      </c>
      <c r="D12" s="50"/>
      <c r="E12" s="50">
        <v>72670</v>
      </c>
      <c r="F12" s="50" t="s">
        <v>165</v>
      </c>
      <c r="G12" s="50">
        <v>0</v>
      </c>
      <c r="H12" s="50" t="s">
        <v>175</v>
      </c>
      <c r="I12" s="49">
        <v>108602</v>
      </c>
      <c r="J12" s="50">
        <v>131626</v>
      </c>
      <c r="K12" s="50">
        <v>242040.00000000003</v>
      </c>
      <c r="L12" s="50">
        <v>6508</v>
      </c>
      <c r="M12" s="50">
        <v>101770</v>
      </c>
      <c r="N12" s="50"/>
      <c r="O12" s="50">
        <v>6090800</v>
      </c>
      <c r="P12" s="50">
        <v>19487</v>
      </c>
      <c r="Q12" s="50" t="s">
        <v>196</v>
      </c>
      <c r="R12" s="50" t="s">
        <v>189</v>
      </c>
      <c r="S12" s="50">
        <v>390047</v>
      </c>
      <c r="T12" s="50">
        <v>246646</v>
      </c>
      <c r="U12" s="50">
        <v>1070962</v>
      </c>
      <c r="V12" s="50">
        <v>333541</v>
      </c>
      <c r="W12" s="50">
        <v>0</v>
      </c>
      <c r="X12" s="50">
        <v>281935</v>
      </c>
      <c r="Y12" s="50">
        <v>29701</v>
      </c>
      <c r="Z12"/>
      <c r="AA12"/>
    </row>
    <row r="13" spans="1:28" x14ac:dyDescent="0.25">
      <c r="A13" s="18" t="s">
        <v>8</v>
      </c>
      <c r="B13" s="18" t="s">
        <v>274</v>
      </c>
      <c r="C13" s="50">
        <v>63737</v>
      </c>
      <c r="D13" s="50">
        <v>19.105</v>
      </c>
      <c r="E13" s="50">
        <v>70610</v>
      </c>
      <c r="F13" s="50" t="s">
        <v>166</v>
      </c>
      <c r="G13" s="50">
        <v>0</v>
      </c>
      <c r="H13" s="50" t="s">
        <v>176</v>
      </c>
      <c r="I13" s="50">
        <v>18604</v>
      </c>
      <c r="J13" s="50">
        <v>15110</v>
      </c>
      <c r="K13" s="50">
        <v>222728</v>
      </c>
      <c r="L13" s="50">
        <v>20523</v>
      </c>
      <c r="M13" s="50">
        <v>248474</v>
      </c>
      <c r="N13" s="50"/>
      <c r="O13" s="50">
        <v>1330653</v>
      </c>
      <c r="P13" s="50">
        <v>44023</v>
      </c>
      <c r="Q13" s="50" t="s">
        <v>197</v>
      </c>
      <c r="R13" s="50">
        <v>290529</v>
      </c>
      <c r="S13" s="50">
        <v>12549</v>
      </c>
      <c r="T13" s="50">
        <v>112841</v>
      </c>
      <c r="U13" s="50"/>
      <c r="V13" s="50">
        <v>65784</v>
      </c>
      <c r="W13" s="50">
        <v>0</v>
      </c>
      <c r="X13" s="50">
        <v>52938</v>
      </c>
      <c r="Y13" s="50">
        <v>8726</v>
      </c>
      <c r="Z13"/>
      <c r="AA13"/>
    </row>
    <row r="14" spans="1:28" x14ac:dyDescent="0.25">
      <c r="A14" s="18" t="s">
        <v>25</v>
      </c>
      <c r="B14" s="18" t="s">
        <v>275</v>
      </c>
      <c r="C14" s="50">
        <v>2423550</v>
      </c>
      <c r="D14" s="50"/>
      <c r="E14" s="50">
        <v>270933</v>
      </c>
      <c r="F14" s="50" t="s">
        <v>167</v>
      </c>
      <c r="G14" s="50">
        <v>0</v>
      </c>
      <c r="H14" s="50" t="s">
        <v>177</v>
      </c>
      <c r="I14" s="50">
        <v>125036</v>
      </c>
      <c r="J14" s="50">
        <v>213379</v>
      </c>
      <c r="K14" s="50">
        <v>721219</v>
      </c>
      <c r="L14" s="50">
        <v>77469</v>
      </c>
      <c r="M14" s="50">
        <v>1033776</v>
      </c>
      <c r="N14" s="50"/>
      <c r="O14" s="50">
        <v>6090800</v>
      </c>
      <c r="P14" s="50">
        <v>33636</v>
      </c>
      <c r="Q14" s="50" t="s">
        <v>198</v>
      </c>
      <c r="R14" s="50">
        <v>2981456</v>
      </c>
      <c r="S14" s="50">
        <v>390047</v>
      </c>
      <c r="T14" s="50">
        <v>894991</v>
      </c>
      <c r="U14" s="50">
        <v>139289</v>
      </c>
      <c r="V14" s="50">
        <v>312197</v>
      </c>
      <c r="W14" s="50">
        <v>0</v>
      </c>
      <c r="X14" s="50">
        <v>17033</v>
      </c>
      <c r="Y14" s="50">
        <v>79160</v>
      </c>
      <c r="Z14"/>
      <c r="AA14"/>
    </row>
    <row r="15" spans="1:28" x14ac:dyDescent="0.25">
      <c r="A15" s="18" t="s">
        <v>9</v>
      </c>
      <c r="B15" s="18" t="s">
        <v>276</v>
      </c>
      <c r="C15" s="50">
        <v>1200342</v>
      </c>
      <c r="D15" s="50"/>
      <c r="E15" s="50">
        <v>46243337</v>
      </c>
      <c r="F15" s="50"/>
      <c r="G15" s="50">
        <v>156757</v>
      </c>
      <c r="H15" s="50" t="s">
        <v>178</v>
      </c>
      <c r="I15" s="50"/>
      <c r="J15" s="50">
        <v>1081218</v>
      </c>
      <c r="K15" s="50">
        <v>560728</v>
      </c>
      <c r="L15" s="50">
        <v>5964</v>
      </c>
      <c r="M15" s="50">
        <v>280560</v>
      </c>
      <c r="N15" s="50">
        <v>58560</v>
      </c>
      <c r="O15" s="50">
        <v>24185836</v>
      </c>
      <c r="P15" s="50">
        <v>266767</v>
      </c>
      <c r="Q15" s="50" t="s">
        <v>199</v>
      </c>
      <c r="R15" s="50">
        <v>1939483</v>
      </c>
      <c r="S15" s="50">
        <v>337884</v>
      </c>
      <c r="T15" s="50">
        <v>8561263</v>
      </c>
      <c r="U15" s="50">
        <v>3986241</v>
      </c>
      <c r="V15" s="50">
        <v>450408</v>
      </c>
      <c r="W15" s="50">
        <v>923627</v>
      </c>
      <c r="X15" s="50">
        <v>1703944</v>
      </c>
      <c r="Y15" s="50">
        <v>247280</v>
      </c>
      <c r="Z15"/>
      <c r="AA15"/>
    </row>
    <row r="16" spans="1:28" x14ac:dyDescent="0.25">
      <c r="A16" s="18" t="s">
        <v>1</v>
      </c>
      <c r="B16" s="18" t="s">
        <v>277</v>
      </c>
      <c r="C16" s="50">
        <v>340660</v>
      </c>
      <c r="D16" s="50">
        <v>47426</v>
      </c>
      <c r="E16" s="50">
        <v>33292</v>
      </c>
      <c r="F16" s="50"/>
      <c r="G16" s="50">
        <v>92838</v>
      </c>
      <c r="H16" s="50" t="s">
        <v>179</v>
      </c>
      <c r="I16" s="50"/>
      <c r="J16" s="50">
        <v>81791</v>
      </c>
      <c r="K16" s="50">
        <v>68811</v>
      </c>
      <c r="L16" s="50">
        <v>1250</v>
      </c>
      <c r="M16" s="50">
        <v>128278</v>
      </c>
      <c r="N16" s="50">
        <v>26385</v>
      </c>
      <c r="O16" s="50">
        <v>604487</v>
      </c>
      <c r="P16" s="50">
        <v>80337</v>
      </c>
      <c r="Q16" s="50" t="s">
        <v>200</v>
      </c>
      <c r="R16" s="50">
        <v>62986</v>
      </c>
      <c r="S16" s="50">
        <v>331413</v>
      </c>
      <c r="T16" s="50">
        <v>6940373</v>
      </c>
      <c r="U16" s="50">
        <v>59330</v>
      </c>
      <c r="V16" s="50">
        <v>56188</v>
      </c>
      <c r="W16" s="50">
        <v>524496</v>
      </c>
      <c r="X16" s="50">
        <v>1678956</v>
      </c>
      <c r="Y16" s="50">
        <v>196920</v>
      </c>
      <c r="Z16"/>
      <c r="AA16"/>
    </row>
    <row r="17" spans="1:27" x14ac:dyDescent="0.25">
      <c r="A17" s="18" t="s">
        <v>30</v>
      </c>
      <c r="B17" s="18" t="s">
        <v>278</v>
      </c>
      <c r="C17" s="50">
        <v>859682</v>
      </c>
      <c r="D17" s="50">
        <v>54825</v>
      </c>
      <c r="E17" s="50">
        <v>434299</v>
      </c>
      <c r="F17" s="50" t="s">
        <v>168</v>
      </c>
      <c r="G17" s="50">
        <v>63919</v>
      </c>
      <c r="H17" s="50" t="s">
        <v>180</v>
      </c>
      <c r="I17" s="49">
        <v>17862</v>
      </c>
      <c r="J17" s="50">
        <v>999427</v>
      </c>
      <c r="K17" s="50">
        <v>491917</v>
      </c>
      <c r="L17" s="50">
        <v>4714</v>
      </c>
      <c r="M17" s="50">
        <v>2570658</v>
      </c>
      <c r="N17" s="50">
        <v>32175</v>
      </c>
      <c r="O17" s="50">
        <v>23581349</v>
      </c>
      <c r="P17" s="50">
        <v>186430</v>
      </c>
      <c r="Q17" s="50" t="s">
        <v>201</v>
      </c>
      <c r="R17" s="50">
        <v>1876497</v>
      </c>
      <c r="S17" s="50">
        <v>6471</v>
      </c>
      <c r="T17" s="50">
        <v>1620890</v>
      </c>
      <c r="U17" s="50">
        <v>3926911</v>
      </c>
      <c r="V17" s="50">
        <v>394220</v>
      </c>
      <c r="W17" s="50">
        <v>399131</v>
      </c>
      <c r="X17" s="50">
        <v>24988</v>
      </c>
      <c r="Y17" s="50">
        <v>50360</v>
      </c>
      <c r="Z17"/>
      <c r="AA17"/>
    </row>
    <row r="18" spans="1:27" x14ac:dyDescent="0.25">
      <c r="A18" s="18" t="s">
        <v>10</v>
      </c>
      <c r="B18" s="18" t="s">
        <v>279</v>
      </c>
      <c r="C18" s="50">
        <v>163012930</v>
      </c>
      <c r="D18" s="50"/>
      <c r="E18" s="50">
        <v>45775746</v>
      </c>
      <c r="F18" s="50" t="s">
        <v>169</v>
      </c>
      <c r="G18" s="50">
        <v>21127828</v>
      </c>
      <c r="H18" s="50" t="s">
        <v>181</v>
      </c>
      <c r="I18" s="49">
        <v>34232866</v>
      </c>
      <c r="J18" s="50">
        <v>70819422</v>
      </c>
      <c r="K18" s="50">
        <v>244137221</v>
      </c>
      <c r="L18" s="50">
        <v>33007245</v>
      </c>
      <c r="M18" s="50">
        <v>625188945</v>
      </c>
      <c r="N18" s="50">
        <v>89293</v>
      </c>
      <c r="O18" s="50">
        <v>721855032</v>
      </c>
      <c r="P18" s="50">
        <v>71458759</v>
      </c>
      <c r="Q18" s="50" t="s">
        <v>202</v>
      </c>
      <c r="R18" s="50" t="s">
        <v>190</v>
      </c>
      <c r="S18" s="50">
        <v>338339227</v>
      </c>
      <c r="T18" s="50">
        <v>133396009</v>
      </c>
      <c r="U18" s="50">
        <v>78670140</v>
      </c>
      <c r="V18" s="50">
        <v>45516718</v>
      </c>
      <c r="W18" s="50">
        <v>1425523438</v>
      </c>
      <c r="X18" s="50">
        <v>27868150.709999993</v>
      </c>
      <c r="Y18" s="50">
        <v>675146074.25999999</v>
      </c>
      <c r="Z18"/>
      <c r="AA18"/>
    </row>
    <row r="19" spans="1:27" x14ac:dyDescent="0.25">
      <c r="A19" s="18" t="s">
        <v>2</v>
      </c>
      <c r="B19" s="18" t="s">
        <v>280</v>
      </c>
      <c r="C19" s="51">
        <v>0.84979896993447102</v>
      </c>
      <c r="D19" s="51"/>
      <c r="E19" s="51">
        <v>0.19980555428040489</v>
      </c>
      <c r="F19" s="51"/>
      <c r="G19" s="51">
        <v>0.1195</v>
      </c>
      <c r="H19" s="51" t="s">
        <v>182</v>
      </c>
      <c r="I19" s="49"/>
      <c r="J19" s="51">
        <v>0.56715770655888886</v>
      </c>
      <c r="K19" s="51">
        <v>0.36148951824231851</v>
      </c>
      <c r="L19" s="51">
        <v>3.9600000000000003E-2</v>
      </c>
      <c r="M19" s="51">
        <v>0.36626999999999998</v>
      </c>
      <c r="N19" s="51">
        <v>0.45984238458082161</v>
      </c>
      <c r="O19" s="51">
        <v>6.01421030604559E-2</v>
      </c>
      <c r="P19" s="51">
        <v>0.70209999999999995</v>
      </c>
      <c r="Q19" s="51" t="s">
        <v>203</v>
      </c>
      <c r="R19" s="51">
        <v>1.7996098458205736E-2</v>
      </c>
      <c r="S19" s="51">
        <v>0.3412</v>
      </c>
      <c r="T19" s="51">
        <v>0.55635100048624198</v>
      </c>
      <c r="U19" s="51">
        <v>0.40561797686187384</v>
      </c>
      <c r="V19" s="51">
        <v>0.27050000000000002</v>
      </c>
      <c r="W19" s="51">
        <v>0.23700488223506797</v>
      </c>
      <c r="X19" s="51">
        <v>2.2000000000000002</v>
      </c>
      <c r="Y19" s="51">
        <v>0.58565554896773209</v>
      </c>
      <c r="Z19"/>
      <c r="AA19"/>
    </row>
    <row r="22" spans="1:27" ht="20.25" x14ac:dyDescent="0.25">
      <c r="B22" s="34">
        <v>2019</v>
      </c>
    </row>
    <row r="23" spans="1:27" ht="45" x14ac:dyDescent="0.25">
      <c r="A23" s="27" t="s">
        <v>26</v>
      </c>
      <c r="B23" s="27" t="s">
        <v>281</v>
      </c>
      <c r="C23" s="26" t="s">
        <v>33</v>
      </c>
      <c r="D23" s="26" t="s">
        <v>34</v>
      </c>
      <c r="E23" s="26" t="s">
        <v>299</v>
      </c>
      <c r="F23" s="26" t="s">
        <v>288</v>
      </c>
      <c r="G23" s="26" t="s">
        <v>290</v>
      </c>
      <c r="H23" s="26" t="s">
        <v>35</v>
      </c>
      <c r="I23" s="26" t="s">
        <v>36</v>
      </c>
      <c r="J23" s="26" t="s">
        <v>301</v>
      </c>
      <c r="K23" s="26" t="s">
        <v>37</v>
      </c>
      <c r="L23" s="26" t="s">
        <v>38</v>
      </c>
      <c r="M23" s="26" t="s">
        <v>291</v>
      </c>
      <c r="N23" s="26" t="s">
        <v>39</v>
      </c>
      <c r="O23" s="26" t="s">
        <v>292</v>
      </c>
      <c r="P23" s="26" t="s">
        <v>40</v>
      </c>
      <c r="Q23" s="26" t="s">
        <v>293</v>
      </c>
      <c r="R23" s="26" t="s">
        <v>294</v>
      </c>
      <c r="S23" s="26" t="s">
        <v>295</v>
      </c>
      <c r="T23" s="26" t="s">
        <v>41</v>
      </c>
      <c r="U23" s="26" t="s">
        <v>296</v>
      </c>
      <c r="V23" s="26" t="s">
        <v>42</v>
      </c>
      <c r="W23" s="26" t="s">
        <v>46</v>
      </c>
      <c r="X23" s="26" t="s">
        <v>43</v>
      </c>
      <c r="Y23" s="26" t="s">
        <v>297</v>
      </c>
      <c r="Z23" s="26" t="s">
        <v>44</v>
      </c>
      <c r="AA23" s="26" t="s">
        <v>298</v>
      </c>
    </row>
    <row r="24" spans="1:27" x14ac:dyDescent="0.25">
      <c r="A24" s="18" t="s">
        <v>4</v>
      </c>
      <c r="B24" s="52" t="s">
        <v>264</v>
      </c>
      <c r="C24" s="44">
        <v>93.421999999999997</v>
      </c>
      <c r="D24" s="44">
        <v>64.588000000000008</v>
      </c>
      <c r="E24" s="44"/>
      <c r="F24" s="44">
        <v>1323.1289999999999</v>
      </c>
      <c r="G24" s="44">
        <v>36.863</v>
      </c>
      <c r="H24" s="44">
        <v>7.5289999999999999</v>
      </c>
      <c r="I24" s="44">
        <v>21.585999999999999</v>
      </c>
      <c r="J24" s="44" t="s">
        <v>63</v>
      </c>
      <c r="K24" s="44">
        <v>178.03100000000001</v>
      </c>
      <c r="L24" s="44">
        <v>182.834</v>
      </c>
      <c r="M24" s="44">
        <v>15.292999999999999</v>
      </c>
      <c r="N24" s="44">
        <v>143.83600000000001</v>
      </c>
      <c r="O24" s="44">
        <v>10.79</v>
      </c>
      <c r="P24" s="44" t="s">
        <v>120</v>
      </c>
      <c r="Q24" s="44">
        <v>59.545999999999999</v>
      </c>
      <c r="R24" s="44"/>
      <c r="S24" s="44" t="s">
        <v>121</v>
      </c>
      <c r="T24" s="44">
        <v>48.832999999999998</v>
      </c>
      <c r="U24" s="44">
        <v>82.33</v>
      </c>
      <c r="V24" s="44">
        <v>19.285</v>
      </c>
      <c r="W24" s="44">
        <v>445.62899999999996</v>
      </c>
      <c r="X24" s="44">
        <v>55.482999999999997</v>
      </c>
      <c r="Y24" s="44">
        <v>307.80100000000004</v>
      </c>
      <c r="Z24" s="44">
        <v>45.914000000000001</v>
      </c>
      <c r="AA24" s="44">
        <v>5.37</v>
      </c>
    </row>
    <row r="25" spans="1:27" x14ac:dyDescent="0.25">
      <c r="A25" s="18" t="s">
        <v>19</v>
      </c>
      <c r="B25" s="53" t="s">
        <v>265</v>
      </c>
      <c r="C25" s="44">
        <v>93.156000000000006</v>
      </c>
      <c r="D25" s="44">
        <v>64.364000000000004</v>
      </c>
      <c r="E25" s="44"/>
      <c r="F25" s="44">
        <v>1316.095</v>
      </c>
      <c r="G25" s="44">
        <v>33.462000000000003</v>
      </c>
      <c r="H25" s="44">
        <v>7.3369999999999997</v>
      </c>
      <c r="I25" s="44" t="s">
        <v>64</v>
      </c>
      <c r="J25" s="44" t="s">
        <v>65</v>
      </c>
      <c r="K25" s="44">
        <v>107.203</v>
      </c>
      <c r="L25" s="44">
        <v>178.91</v>
      </c>
      <c r="M25" s="44">
        <v>14.843</v>
      </c>
      <c r="N25" s="44">
        <v>123.98</v>
      </c>
      <c r="O25" s="44">
        <v>10.734</v>
      </c>
      <c r="P25" s="44" t="s">
        <v>122</v>
      </c>
      <c r="Q25" s="44" t="s">
        <v>123</v>
      </c>
      <c r="R25" s="44"/>
      <c r="S25" s="44" t="s">
        <v>124</v>
      </c>
      <c r="T25" s="44">
        <v>48.704000000000001</v>
      </c>
      <c r="U25" s="44">
        <v>77.412000000000006</v>
      </c>
      <c r="V25" s="44">
        <v>18.638999999999999</v>
      </c>
      <c r="W25" s="44">
        <v>355.48899999999998</v>
      </c>
      <c r="X25" s="44">
        <v>53.433</v>
      </c>
      <c r="Y25" s="44">
        <v>170.61600000000001</v>
      </c>
      <c r="Z25" s="44">
        <v>44.301000000000002</v>
      </c>
      <c r="AA25" s="44">
        <v>5.3639999999999999</v>
      </c>
    </row>
    <row r="26" spans="1:27" x14ac:dyDescent="0.25">
      <c r="A26" s="18" t="s">
        <v>22</v>
      </c>
      <c r="B26" s="53" t="s">
        <v>266</v>
      </c>
      <c r="C26" s="44">
        <v>0.26600000000000001</v>
      </c>
      <c r="D26" s="44">
        <v>0.224</v>
      </c>
      <c r="E26" s="44"/>
      <c r="F26" s="44">
        <v>7.0339999999999998</v>
      </c>
      <c r="G26" s="44">
        <v>3.4009999999999998</v>
      </c>
      <c r="H26" s="44">
        <v>0.192</v>
      </c>
      <c r="I26" s="44" t="s">
        <v>66</v>
      </c>
      <c r="J26" s="44" t="s">
        <v>67</v>
      </c>
      <c r="K26" s="44">
        <v>70.828000000000003</v>
      </c>
      <c r="L26" s="44">
        <v>3.9239999999999999</v>
      </c>
      <c r="M26" s="44">
        <v>0.45</v>
      </c>
      <c r="N26" s="44">
        <v>19.856000000000002</v>
      </c>
      <c r="O26" s="44">
        <v>5.6000000000000001E-2</v>
      </c>
      <c r="P26" s="44" t="s">
        <v>125</v>
      </c>
      <c r="Q26" s="44" t="s">
        <v>126</v>
      </c>
      <c r="R26" s="44"/>
      <c r="S26" s="44" t="s">
        <v>127</v>
      </c>
      <c r="T26" s="44">
        <v>0.129</v>
      </c>
      <c r="U26" s="44">
        <v>4.9180000000000001</v>
      </c>
      <c r="V26" s="44">
        <v>0.64600000000000002</v>
      </c>
      <c r="W26" s="44">
        <v>90.14</v>
      </c>
      <c r="X26" s="44">
        <v>2.0499999999999998</v>
      </c>
      <c r="Y26" s="44">
        <v>137.185</v>
      </c>
      <c r="Z26" s="44">
        <v>1.613</v>
      </c>
      <c r="AA26" s="44">
        <v>6.0000000000000001E-3</v>
      </c>
    </row>
    <row r="27" spans="1:27" x14ac:dyDescent="0.25">
      <c r="A27" s="18" t="s">
        <v>5</v>
      </c>
      <c r="B27" s="54" t="s">
        <v>267</v>
      </c>
      <c r="C27" s="15">
        <v>1438214</v>
      </c>
      <c r="D27" s="15">
        <v>177258</v>
      </c>
      <c r="E27" s="15"/>
      <c r="F27" s="15">
        <v>10852491</v>
      </c>
      <c r="G27" s="15">
        <v>1207719</v>
      </c>
      <c r="H27" s="15">
        <v>97232</v>
      </c>
      <c r="I27" s="15" t="s">
        <v>68</v>
      </c>
      <c r="J27" s="15" t="s">
        <v>69</v>
      </c>
      <c r="K27" s="15">
        <v>3354121</v>
      </c>
      <c r="L27" s="15">
        <v>2925246</v>
      </c>
      <c r="M27" s="15">
        <v>241890</v>
      </c>
      <c r="N27" s="15">
        <v>6319590</v>
      </c>
      <c r="O27" s="15">
        <v>202425</v>
      </c>
      <c r="P27" s="15" t="s">
        <v>128</v>
      </c>
      <c r="Q27" s="15">
        <v>296793</v>
      </c>
      <c r="R27" s="15"/>
      <c r="S27" s="15" t="s">
        <v>129</v>
      </c>
      <c r="T27" s="15">
        <v>5481895</v>
      </c>
      <c r="U27" s="15">
        <v>1395375</v>
      </c>
      <c r="V27" s="15">
        <v>62873</v>
      </c>
      <c r="W27" s="15">
        <v>9191130</v>
      </c>
      <c r="X27" s="15" t="s">
        <v>130</v>
      </c>
      <c r="Y27" s="15">
        <v>1748603</v>
      </c>
      <c r="Z27" s="15">
        <v>56350</v>
      </c>
      <c r="AA27" s="15">
        <v>62180</v>
      </c>
    </row>
    <row r="28" spans="1:27" x14ac:dyDescent="0.25">
      <c r="A28" s="18" t="s">
        <v>24</v>
      </c>
      <c r="B28" s="18" t="s">
        <v>268</v>
      </c>
      <c r="C28" s="15">
        <v>502487</v>
      </c>
      <c r="D28" s="15">
        <v>177109</v>
      </c>
      <c r="E28" s="15"/>
      <c r="F28" s="15">
        <v>3997269</v>
      </c>
      <c r="G28" s="15">
        <v>358718</v>
      </c>
      <c r="H28" s="15">
        <v>45928</v>
      </c>
      <c r="I28" s="15" t="s">
        <v>70</v>
      </c>
      <c r="J28" s="15" t="s">
        <v>71</v>
      </c>
      <c r="K28" s="15">
        <v>864858</v>
      </c>
      <c r="L28" s="15">
        <v>1384193</v>
      </c>
      <c r="M28" s="15">
        <v>129795</v>
      </c>
      <c r="N28" s="15">
        <v>1011734</v>
      </c>
      <c r="O28" s="15">
        <v>36307</v>
      </c>
      <c r="P28" s="15" t="s">
        <v>131</v>
      </c>
      <c r="Q28" s="15">
        <v>100175</v>
      </c>
      <c r="R28" s="15"/>
      <c r="S28" s="15" t="s">
        <v>132</v>
      </c>
      <c r="T28" s="15">
        <v>71787</v>
      </c>
      <c r="U28" s="15">
        <v>321217</v>
      </c>
      <c r="V28" s="15">
        <v>46603</v>
      </c>
      <c r="W28" s="15">
        <v>2394495</v>
      </c>
      <c r="X28" s="15" t="s">
        <v>133</v>
      </c>
      <c r="Y28" s="15">
        <v>993543</v>
      </c>
      <c r="Z28" s="15">
        <v>26297</v>
      </c>
      <c r="AA28" s="15">
        <v>24679</v>
      </c>
    </row>
    <row r="29" spans="1:27" x14ac:dyDescent="0.25">
      <c r="A29" s="18" t="s">
        <v>6</v>
      </c>
      <c r="B29" s="18" t="s">
        <v>269</v>
      </c>
      <c r="C29" s="15">
        <v>153406836</v>
      </c>
      <c r="D29" s="15">
        <v>78790464</v>
      </c>
      <c r="E29" s="15"/>
      <c r="F29" s="15">
        <v>484342227</v>
      </c>
      <c r="G29" s="15">
        <v>148381961</v>
      </c>
      <c r="H29" s="15">
        <v>13930399</v>
      </c>
      <c r="I29" s="15" t="s">
        <v>72</v>
      </c>
      <c r="J29" s="15" t="s">
        <v>73</v>
      </c>
      <c r="K29" s="15">
        <v>353146825</v>
      </c>
      <c r="L29" s="15">
        <v>261847077</v>
      </c>
      <c r="M29" s="15">
        <v>33737120</v>
      </c>
      <c r="N29" s="15">
        <v>718160987</v>
      </c>
      <c r="O29" s="15">
        <v>32658492.379999995</v>
      </c>
      <c r="P29" s="15" t="s">
        <v>134</v>
      </c>
      <c r="Q29" s="15">
        <v>57157106</v>
      </c>
      <c r="R29" s="15"/>
      <c r="S29" s="15" t="s">
        <v>135</v>
      </c>
      <c r="T29" s="15">
        <v>306454451</v>
      </c>
      <c r="U29" s="15">
        <v>112453349</v>
      </c>
      <c r="V29" s="15">
        <v>8078370</v>
      </c>
      <c r="W29" s="15">
        <v>528824646</v>
      </c>
      <c r="X29" s="15" t="s">
        <v>136</v>
      </c>
      <c r="Y29" s="15">
        <v>174983995</v>
      </c>
      <c r="Z29" s="15">
        <v>4105370</v>
      </c>
      <c r="AA29" s="15">
        <v>17034694.420000002</v>
      </c>
    </row>
    <row r="30" spans="1:27" x14ac:dyDescent="0.25">
      <c r="A30" s="18" t="s">
        <v>27</v>
      </c>
      <c r="B30" s="18" t="s">
        <v>270</v>
      </c>
      <c r="C30" s="15">
        <v>37122450</v>
      </c>
      <c r="D30" s="15">
        <v>78728608</v>
      </c>
      <c r="E30" s="15"/>
      <c r="F30" s="15">
        <v>171734899</v>
      </c>
      <c r="G30" s="15">
        <v>10437909</v>
      </c>
      <c r="H30" s="15">
        <v>4047992</v>
      </c>
      <c r="I30" s="15" t="s">
        <v>74</v>
      </c>
      <c r="J30" s="15" t="s">
        <v>75</v>
      </c>
      <c r="K30" s="15">
        <v>66390263</v>
      </c>
      <c r="L30" s="15">
        <v>104453511</v>
      </c>
      <c r="M30" s="15">
        <v>10379322</v>
      </c>
      <c r="N30" s="15">
        <v>35551420</v>
      </c>
      <c r="O30" s="15">
        <v>3882121.09</v>
      </c>
      <c r="P30" s="15" t="s">
        <v>137</v>
      </c>
      <c r="Q30" s="15">
        <v>7311937</v>
      </c>
      <c r="R30" s="15"/>
      <c r="S30" s="15" t="s">
        <v>138</v>
      </c>
      <c r="T30" s="15">
        <v>47008867</v>
      </c>
      <c r="U30" s="15">
        <v>19318694</v>
      </c>
      <c r="V30" s="15">
        <v>3356742</v>
      </c>
      <c r="W30" s="15">
        <v>123830293</v>
      </c>
      <c r="X30" s="15" t="s">
        <v>139</v>
      </c>
      <c r="Y30" s="15">
        <v>61032280</v>
      </c>
      <c r="Z30" s="15">
        <v>1369693</v>
      </c>
      <c r="AA30" s="15">
        <v>2458578.64</v>
      </c>
    </row>
    <row r="31" spans="1:27" x14ac:dyDescent="0.25">
      <c r="A31" s="18" t="s">
        <v>7</v>
      </c>
      <c r="B31" s="18" t="s">
        <v>271</v>
      </c>
      <c r="C31" s="15">
        <v>706</v>
      </c>
      <c r="D31" s="15">
        <v>330</v>
      </c>
      <c r="E31" s="15"/>
      <c r="F31" s="15">
        <v>9748</v>
      </c>
      <c r="G31" s="15">
        <v>1194</v>
      </c>
      <c r="H31" s="15">
        <v>101</v>
      </c>
      <c r="I31" s="15" t="s">
        <v>76</v>
      </c>
      <c r="J31" s="15" t="s">
        <v>4</v>
      </c>
      <c r="K31" s="15">
        <v>6043</v>
      </c>
      <c r="L31" s="15">
        <v>931</v>
      </c>
      <c r="M31" s="15">
        <v>51</v>
      </c>
      <c r="N31" s="15">
        <v>3611</v>
      </c>
      <c r="O31" s="15">
        <v>53</v>
      </c>
      <c r="P31" s="15" t="s">
        <v>140</v>
      </c>
      <c r="Q31" s="15">
        <v>721</v>
      </c>
      <c r="R31" s="15"/>
      <c r="S31" s="15">
        <v>6271</v>
      </c>
      <c r="T31" s="15">
        <v>413</v>
      </c>
      <c r="U31" s="15">
        <v>539</v>
      </c>
      <c r="V31" s="15">
        <v>213</v>
      </c>
      <c r="W31" s="15">
        <v>1315</v>
      </c>
      <c r="X31" s="15" t="s">
        <v>141</v>
      </c>
      <c r="Y31" s="15">
        <v>1953</v>
      </c>
      <c r="Z31" s="15">
        <v>183</v>
      </c>
      <c r="AA31" s="15">
        <v>181</v>
      </c>
    </row>
    <row r="32" spans="1:27" x14ac:dyDescent="0.25">
      <c r="A32" s="18" t="s">
        <v>28</v>
      </c>
      <c r="B32" s="18" t="s">
        <v>272</v>
      </c>
      <c r="C32" s="15">
        <v>264</v>
      </c>
      <c r="D32" s="15">
        <v>38</v>
      </c>
      <c r="E32" s="15"/>
      <c r="F32" s="15">
        <v>3969</v>
      </c>
      <c r="G32" s="15"/>
      <c r="H32" s="15">
        <v>101</v>
      </c>
      <c r="I32" s="15" t="s">
        <v>77</v>
      </c>
      <c r="J32" s="15" t="s">
        <v>4</v>
      </c>
      <c r="K32" s="15"/>
      <c r="L32" s="15">
        <v>567</v>
      </c>
      <c r="M32" s="15">
        <v>41</v>
      </c>
      <c r="N32" s="15">
        <v>2591</v>
      </c>
      <c r="O32" s="15"/>
      <c r="P32" s="15" t="s">
        <v>142</v>
      </c>
      <c r="Q32" s="15">
        <v>81</v>
      </c>
      <c r="R32" s="15"/>
      <c r="S32" s="15">
        <v>5597</v>
      </c>
      <c r="T32" s="15">
        <v>154</v>
      </c>
      <c r="U32" s="15">
        <v>145</v>
      </c>
      <c r="V32" s="15"/>
      <c r="W32" s="15">
        <v>93</v>
      </c>
      <c r="X32" s="15" t="s">
        <v>143</v>
      </c>
      <c r="Y32" s="15"/>
      <c r="Z32" s="15">
        <v>168</v>
      </c>
      <c r="AA32" s="15">
        <v>181</v>
      </c>
    </row>
    <row r="33" spans="1:27" x14ac:dyDescent="0.25">
      <c r="A33" s="18" t="s">
        <v>29</v>
      </c>
      <c r="B33" s="55" t="s">
        <v>273</v>
      </c>
      <c r="C33" s="15">
        <v>2299</v>
      </c>
      <c r="D33" s="15">
        <v>675</v>
      </c>
      <c r="E33" s="15"/>
      <c r="F33" s="15">
        <v>192506</v>
      </c>
      <c r="G33" s="15"/>
      <c r="H33" s="15">
        <v>34557</v>
      </c>
      <c r="I33" s="15" t="s">
        <v>78</v>
      </c>
      <c r="J33" s="15"/>
      <c r="K33" s="15"/>
      <c r="L33" s="15">
        <v>44388.000000000007</v>
      </c>
      <c r="M33" s="15">
        <v>1461</v>
      </c>
      <c r="N33" s="15">
        <v>1011734</v>
      </c>
      <c r="O33" s="15"/>
      <c r="P33" s="15" t="s">
        <v>144</v>
      </c>
      <c r="Q33" s="15"/>
      <c r="R33" s="15"/>
      <c r="S33" s="15" t="s">
        <v>145</v>
      </c>
      <c r="T33" s="15"/>
      <c r="U33" s="15"/>
      <c r="V33" s="15"/>
      <c r="W33" s="15">
        <v>7164</v>
      </c>
      <c r="X33" s="15" t="s">
        <v>146</v>
      </c>
      <c r="Y33" s="15"/>
      <c r="Z33" s="15">
        <v>50663</v>
      </c>
      <c r="AA33" s="15">
        <v>7491</v>
      </c>
    </row>
    <row r="34" spans="1:27" x14ac:dyDescent="0.25">
      <c r="A34" s="18" t="s">
        <v>8</v>
      </c>
      <c r="B34" s="18" t="s">
        <v>274</v>
      </c>
      <c r="C34" s="15">
        <v>30546</v>
      </c>
      <c r="D34" s="15"/>
      <c r="E34" s="15"/>
      <c r="F34" s="15">
        <v>514237</v>
      </c>
      <c r="G34" s="15"/>
      <c r="H34" s="15"/>
      <c r="I34" s="15" t="s">
        <v>79</v>
      </c>
      <c r="J34" s="15"/>
      <c r="K34" s="15"/>
      <c r="L34" s="15">
        <v>134449</v>
      </c>
      <c r="M34" s="15">
        <v>10732</v>
      </c>
      <c r="N34" s="15">
        <v>89195</v>
      </c>
      <c r="O34" s="15"/>
      <c r="P34" s="15" t="s">
        <v>147</v>
      </c>
      <c r="Q34" s="15"/>
      <c r="R34" s="15"/>
      <c r="S34" s="15" t="s">
        <v>148</v>
      </c>
      <c r="T34" s="15"/>
      <c r="U34" s="15">
        <v>51198</v>
      </c>
      <c r="V34" s="15">
        <v>6816</v>
      </c>
      <c r="W34" s="15">
        <v>97108</v>
      </c>
      <c r="X34" s="15" t="s">
        <v>149</v>
      </c>
      <c r="Y34" s="15"/>
      <c r="Z34" s="15">
        <v>40529</v>
      </c>
      <c r="AA34" s="15">
        <v>5331</v>
      </c>
    </row>
    <row r="35" spans="1:27" x14ac:dyDescent="0.25">
      <c r="A35" s="18" t="s">
        <v>25</v>
      </c>
      <c r="B35" s="18" t="s">
        <v>275</v>
      </c>
      <c r="C35" s="15">
        <v>956248</v>
      </c>
      <c r="D35" s="15"/>
      <c r="E35" s="15"/>
      <c r="F35" s="15">
        <v>514134</v>
      </c>
      <c r="G35" s="15"/>
      <c r="H35" s="15"/>
      <c r="I35" s="15" t="s">
        <v>78</v>
      </c>
      <c r="J35" s="15"/>
      <c r="K35" s="15"/>
      <c r="L35" s="15">
        <v>244895</v>
      </c>
      <c r="M35" s="15">
        <v>43366</v>
      </c>
      <c r="N35" s="15">
        <v>3332511</v>
      </c>
      <c r="O35" s="15"/>
      <c r="P35" s="15" t="s">
        <v>150</v>
      </c>
      <c r="Q35" s="15"/>
      <c r="R35" s="15"/>
      <c r="S35" s="15" t="s">
        <v>151</v>
      </c>
      <c r="T35" s="15"/>
      <c r="U35" s="15">
        <v>51630</v>
      </c>
      <c r="V35" s="15">
        <v>48217</v>
      </c>
      <c r="W35" s="15">
        <v>281841</v>
      </c>
      <c r="X35" s="15" t="s">
        <v>152</v>
      </c>
      <c r="Y35" s="15"/>
      <c r="Z35" s="15">
        <v>10959</v>
      </c>
      <c r="AA35" s="15">
        <v>7491</v>
      </c>
    </row>
    <row r="36" spans="1:27" x14ac:dyDescent="0.25">
      <c r="A36" s="18" t="s">
        <v>9</v>
      </c>
      <c r="B36" s="18" t="s">
        <v>276</v>
      </c>
      <c r="C36" s="15"/>
      <c r="D36" s="15">
        <v>451831</v>
      </c>
      <c r="E36" s="15"/>
      <c r="F36" s="15">
        <v>4242931</v>
      </c>
      <c r="G36" s="15">
        <v>147872</v>
      </c>
      <c r="H36" s="15">
        <v>62891</v>
      </c>
      <c r="I36" s="15">
        <v>15996</v>
      </c>
      <c r="J36" s="15" t="s">
        <v>80</v>
      </c>
      <c r="K36" s="15">
        <v>385749</v>
      </c>
      <c r="L36" s="15">
        <v>476874</v>
      </c>
      <c r="M36" s="15">
        <v>54694</v>
      </c>
      <c r="N36" s="15">
        <v>245323</v>
      </c>
      <c r="O36" s="15">
        <v>58417</v>
      </c>
      <c r="P36" s="15" t="s">
        <v>153</v>
      </c>
      <c r="Q36" s="15">
        <v>249285</v>
      </c>
      <c r="R36" s="15"/>
      <c r="S36" s="15">
        <v>1622108</v>
      </c>
      <c r="T36" s="15">
        <v>71965</v>
      </c>
      <c r="U36" s="15">
        <v>1254812</v>
      </c>
      <c r="V36" s="15">
        <v>128721</v>
      </c>
      <c r="W36" s="15">
        <v>3986241</v>
      </c>
      <c r="X36" s="15"/>
      <c r="Y36" s="15">
        <v>639727</v>
      </c>
      <c r="Z36" s="15">
        <v>704918</v>
      </c>
      <c r="AA36" s="15">
        <v>168900</v>
      </c>
    </row>
    <row r="37" spans="1:27" x14ac:dyDescent="0.25">
      <c r="A37" s="18" t="s">
        <v>1</v>
      </c>
      <c r="B37" s="18" t="s">
        <v>277</v>
      </c>
      <c r="C37" s="15"/>
      <c r="D37" s="15">
        <v>175375</v>
      </c>
      <c r="E37" s="15"/>
      <c r="F37" s="15">
        <v>1461931</v>
      </c>
      <c r="G37" s="15">
        <v>122376</v>
      </c>
      <c r="H37" s="15">
        <v>17740</v>
      </c>
      <c r="I37" s="15">
        <v>2752</v>
      </c>
      <c r="J37" s="15" t="s">
        <v>80</v>
      </c>
      <c r="K37" s="15">
        <v>121268</v>
      </c>
      <c r="L37" s="15">
        <v>130762</v>
      </c>
      <c r="M37" s="15">
        <v>15017</v>
      </c>
      <c r="N37" s="15">
        <v>162763</v>
      </c>
      <c r="O37" s="15">
        <v>41202</v>
      </c>
      <c r="P37" s="15" t="s">
        <v>154</v>
      </c>
      <c r="Q37" s="15">
        <v>114434</v>
      </c>
      <c r="R37" s="15"/>
      <c r="S37" s="15">
        <v>75474</v>
      </c>
      <c r="T37" s="15">
        <v>2024504</v>
      </c>
      <c r="U37" s="15">
        <v>1059007</v>
      </c>
      <c r="V37" s="15">
        <v>83613</v>
      </c>
      <c r="W37" s="15">
        <v>59330</v>
      </c>
      <c r="X37" s="15"/>
      <c r="Y37" s="15">
        <v>239902</v>
      </c>
      <c r="Z37" s="15">
        <v>686354</v>
      </c>
      <c r="AA37" s="15">
        <v>140344</v>
      </c>
    </row>
    <row r="38" spans="1:27" x14ac:dyDescent="0.25">
      <c r="A38" s="18" t="s">
        <v>30</v>
      </c>
      <c r="B38" s="18" t="s">
        <v>278</v>
      </c>
      <c r="C38" s="15"/>
      <c r="D38" s="15">
        <v>276456</v>
      </c>
      <c r="E38" s="15"/>
      <c r="F38" s="15">
        <v>2781000</v>
      </c>
      <c r="G38" s="15">
        <v>25496</v>
      </c>
      <c r="H38" s="15">
        <v>45151</v>
      </c>
      <c r="I38" s="15">
        <v>13244</v>
      </c>
      <c r="J38" s="15"/>
      <c r="K38" s="15">
        <v>264481</v>
      </c>
      <c r="L38" s="15">
        <v>346112</v>
      </c>
      <c r="M38" s="15">
        <v>39677</v>
      </c>
      <c r="N38" s="15">
        <v>82560</v>
      </c>
      <c r="O38" s="15">
        <v>17215</v>
      </c>
      <c r="P38" s="15" t="s">
        <v>155</v>
      </c>
      <c r="Q38" s="15">
        <v>134851</v>
      </c>
      <c r="R38" s="15"/>
      <c r="S38" s="15">
        <v>1546634</v>
      </c>
      <c r="T38" s="15">
        <v>101062</v>
      </c>
      <c r="U38" s="15">
        <v>195805</v>
      </c>
      <c r="V38" s="15">
        <v>45108</v>
      </c>
      <c r="W38" s="15">
        <v>3926911</v>
      </c>
      <c r="X38" s="15"/>
      <c r="Y38" s="15">
        <v>399825</v>
      </c>
      <c r="Z38" s="15">
        <v>18564</v>
      </c>
      <c r="AA38" s="15">
        <v>28556</v>
      </c>
    </row>
    <row r="39" spans="1:27" x14ac:dyDescent="0.25">
      <c r="A39" s="18" t="s">
        <v>10</v>
      </c>
      <c r="B39" s="18" t="s">
        <v>279</v>
      </c>
      <c r="C39" s="15">
        <v>116082501</v>
      </c>
      <c r="D39" s="15">
        <v>132583889</v>
      </c>
      <c r="E39" s="15"/>
      <c r="F39" s="15">
        <v>312607328</v>
      </c>
      <c r="G39" s="15">
        <v>11017548</v>
      </c>
      <c r="H39" s="15">
        <v>9882407</v>
      </c>
      <c r="I39" s="15"/>
      <c r="J39" s="15" t="s">
        <v>81</v>
      </c>
      <c r="K39" s="15">
        <v>50664909</v>
      </c>
      <c r="L39" s="15">
        <v>2165158</v>
      </c>
      <c r="M39" s="15">
        <v>1285640</v>
      </c>
      <c r="N39" s="15">
        <v>396751111</v>
      </c>
      <c r="O39" s="15">
        <v>0</v>
      </c>
      <c r="P39" s="15" t="s">
        <v>156</v>
      </c>
      <c r="Q39" s="15"/>
      <c r="R39" s="15"/>
      <c r="S39" s="15" t="s">
        <v>157</v>
      </c>
      <c r="T39" s="15">
        <v>743327614</v>
      </c>
      <c r="U39" s="15">
        <v>57007672</v>
      </c>
      <c r="V39" s="15">
        <v>15729481</v>
      </c>
      <c r="W39" s="15">
        <v>404994353</v>
      </c>
      <c r="X39" s="15"/>
      <c r="Y39" s="15">
        <v>1898128393</v>
      </c>
      <c r="Z39" s="15">
        <v>58685305</v>
      </c>
      <c r="AA39" s="15">
        <v>12729264.52</v>
      </c>
    </row>
    <row r="40" spans="1:27" x14ac:dyDescent="0.25">
      <c r="A40" s="18" t="s">
        <v>2</v>
      </c>
      <c r="B40" s="18" t="s">
        <v>280</v>
      </c>
      <c r="C40" s="43">
        <v>0.27879999999999999</v>
      </c>
      <c r="D40" s="43">
        <v>1.9900000000000001E-2</v>
      </c>
      <c r="E40" s="43"/>
      <c r="F40" s="43">
        <v>5.0900000000000001E-2</v>
      </c>
      <c r="G40" s="43">
        <v>7.4300000000000005E-2</v>
      </c>
      <c r="H40" s="43">
        <v>0.71</v>
      </c>
      <c r="I40" s="43"/>
      <c r="J40" s="43">
        <v>2.7699999999999999E-2</v>
      </c>
      <c r="K40" s="43">
        <v>0.26177530487620099</v>
      </c>
      <c r="L40" s="43">
        <v>5.7331248819106643E-3</v>
      </c>
      <c r="M40" s="43">
        <v>0.64</v>
      </c>
      <c r="N40" s="43">
        <v>0.55245428000393459</v>
      </c>
      <c r="O40" s="43">
        <v>0.29469161374257491</v>
      </c>
      <c r="P40" s="43" t="s">
        <v>158</v>
      </c>
      <c r="Q40" s="43"/>
      <c r="R40" s="43"/>
      <c r="S40" s="43">
        <v>2.4219924212277706E-2</v>
      </c>
      <c r="T40" s="43">
        <v>0.2606</v>
      </c>
      <c r="U40" s="43">
        <v>0.50694507995488869</v>
      </c>
      <c r="V40" s="43">
        <v>0.17189918231647441</v>
      </c>
      <c r="W40" s="43">
        <v>0.32801374152792068</v>
      </c>
      <c r="X40" s="43"/>
      <c r="Y40" s="43">
        <v>0.24790922030900983</v>
      </c>
      <c r="Z40" s="43">
        <v>3.7499999999999999E-2</v>
      </c>
      <c r="AA40" s="43">
        <v>0.43835856861937139</v>
      </c>
    </row>
    <row r="43" spans="1:27" ht="20.25" x14ac:dyDescent="0.25">
      <c r="B43" s="34">
        <v>2018</v>
      </c>
    </row>
    <row r="44" spans="1:27" ht="45" x14ac:dyDescent="0.25">
      <c r="A44" s="27" t="s">
        <v>26</v>
      </c>
      <c r="B44" s="27" t="s">
        <v>281</v>
      </c>
      <c r="C44" s="26" t="s">
        <v>33</v>
      </c>
      <c r="D44" s="26" t="s">
        <v>34</v>
      </c>
      <c r="E44" s="26" t="s">
        <v>299</v>
      </c>
      <c r="F44" s="26" t="s">
        <v>288</v>
      </c>
      <c r="G44" s="26" t="s">
        <v>290</v>
      </c>
      <c r="H44" s="26" t="s">
        <v>35</v>
      </c>
      <c r="I44" s="26" t="s">
        <v>36</v>
      </c>
      <c r="J44" s="26" t="s">
        <v>301</v>
      </c>
      <c r="K44" s="26" t="s">
        <v>37</v>
      </c>
      <c r="L44" s="26" t="s">
        <v>38</v>
      </c>
      <c r="M44" s="26" t="s">
        <v>291</v>
      </c>
      <c r="N44" s="26" t="s">
        <v>39</v>
      </c>
      <c r="O44" s="26" t="s">
        <v>292</v>
      </c>
      <c r="P44" s="26" t="s">
        <v>40</v>
      </c>
      <c r="Q44" s="26" t="s">
        <v>293</v>
      </c>
      <c r="R44" s="26" t="s">
        <v>294</v>
      </c>
      <c r="S44" s="26" t="s">
        <v>295</v>
      </c>
      <c r="T44" s="26" t="s">
        <v>41</v>
      </c>
      <c r="U44" s="26" t="s">
        <v>296</v>
      </c>
      <c r="V44" s="26" t="s">
        <v>42</v>
      </c>
      <c r="W44" s="26" t="s">
        <v>46</v>
      </c>
      <c r="X44" s="26" t="s">
        <v>43</v>
      </c>
      <c r="Y44" s="26" t="s">
        <v>297</v>
      </c>
      <c r="Z44" s="26" t="s">
        <v>44</v>
      </c>
      <c r="AA44" s="26" t="s">
        <v>298</v>
      </c>
    </row>
    <row r="45" spans="1:27" x14ac:dyDescent="0.25">
      <c r="A45" s="18" t="s">
        <v>4</v>
      </c>
      <c r="B45" s="52" t="s">
        <v>264</v>
      </c>
      <c r="C45" s="44">
        <v>67.186000000000007</v>
      </c>
      <c r="D45" s="44">
        <v>67.772999999999996</v>
      </c>
      <c r="E45" s="44"/>
      <c r="F45" s="44">
        <v>1298.579</v>
      </c>
      <c r="G45" s="44">
        <v>29.245999999999999</v>
      </c>
      <c r="H45" s="44">
        <v>8.0920000000000005</v>
      </c>
      <c r="I45" s="44">
        <v>16.523</v>
      </c>
      <c r="J45" s="44" t="s">
        <v>48</v>
      </c>
      <c r="K45" s="44">
        <v>191.72800000000001</v>
      </c>
      <c r="L45" s="44">
        <v>135.43100000000001</v>
      </c>
      <c r="M45" s="44">
        <v>10.557</v>
      </c>
      <c r="N45" s="44">
        <v>135.19200000000001</v>
      </c>
      <c r="O45" s="44">
        <v>7.1970000000000001</v>
      </c>
      <c r="P45" s="44" t="s">
        <v>83</v>
      </c>
      <c r="Q45" s="44">
        <v>41.927</v>
      </c>
      <c r="R45" s="44"/>
      <c r="S45" s="44" t="s">
        <v>84</v>
      </c>
      <c r="T45" s="44">
        <v>43.587000000000003</v>
      </c>
      <c r="U45" s="44">
        <v>58.076000000000001</v>
      </c>
      <c r="V45" s="44">
        <v>13.905999999999999</v>
      </c>
      <c r="W45" s="44">
        <v>420.10399999999998</v>
      </c>
      <c r="X45" s="44">
        <v>34.326999999999998</v>
      </c>
      <c r="Y45" s="44">
        <v>308.798</v>
      </c>
      <c r="Z45" s="44">
        <v>18.126999999999999</v>
      </c>
      <c r="AA45" s="44">
        <v>3.5840000000000001</v>
      </c>
    </row>
    <row r="46" spans="1:27" x14ac:dyDescent="0.25">
      <c r="A46" s="18" t="s">
        <v>19</v>
      </c>
      <c r="B46" s="53" t="s">
        <v>265</v>
      </c>
      <c r="C46" s="44">
        <v>66.94</v>
      </c>
      <c r="D46" s="44">
        <v>67.614999999999995</v>
      </c>
      <c r="E46" s="44"/>
      <c r="F46" s="44">
        <v>1298.0160000000001</v>
      </c>
      <c r="G46" s="44">
        <v>26.065999999999999</v>
      </c>
      <c r="H46" s="44">
        <v>7.9210000000000003</v>
      </c>
      <c r="I46" s="44" t="s">
        <v>49</v>
      </c>
      <c r="J46" s="44" t="s">
        <v>50</v>
      </c>
      <c r="K46" s="44">
        <v>79.381</v>
      </c>
      <c r="L46" s="44">
        <v>131.90600000000001</v>
      </c>
      <c r="M46" s="44">
        <v>10.398</v>
      </c>
      <c r="N46" s="44">
        <v>121.44</v>
      </c>
      <c r="O46" s="44">
        <v>7.1559999999999997</v>
      </c>
      <c r="P46" s="44" t="s">
        <v>85</v>
      </c>
      <c r="Q46" s="44" t="s">
        <v>86</v>
      </c>
      <c r="R46" s="44"/>
      <c r="S46" s="44" t="s">
        <v>87</v>
      </c>
      <c r="T46" s="44">
        <v>43.484999999999999</v>
      </c>
      <c r="U46" s="44">
        <v>54.695999999999998</v>
      </c>
      <c r="V46" s="44">
        <v>13.401999999999999</v>
      </c>
      <c r="W46" s="44">
        <v>272.63</v>
      </c>
      <c r="X46" s="44">
        <v>33.96</v>
      </c>
      <c r="Y46" s="44">
        <v>155.37700000000001</v>
      </c>
      <c r="Z46" s="44">
        <v>17.396999999999998</v>
      </c>
      <c r="AA46" s="44">
        <v>3.5840000000000001</v>
      </c>
    </row>
    <row r="47" spans="1:27" x14ac:dyDescent="0.25">
      <c r="A47" s="18" t="s">
        <v>22</v>
      </c>
      <c r="B47" s="53" t="s">
        <v>266</v>
      </c>
      <c r="C47" s="44">
        <v>0.246</v>
      </c>
      <c r="D47" s="44">
        <v>0.158</v>
      </c>
      <c r="E47" s="44"/>
      <c r="F47" s="44">
        <v>0.56299999999999994</v>
      </c>
      <c r="G47" s="44">
        <v>3.18</v>
      </c>
      <c r="H47" s="44">
        <v>0.17100000000000001</v>
      </c>
      <c r="I47" s="44" t="s">
        <v>51</v>
      </c>
      <c r="J47" s="44" t="s">
        <v>52</v>
      </c>
      <c r="K47" s="44">
        <v>112.34699999999999</v>
      </c>
      <c r="L47" s="44">
        <v>3.5249999999999999</v>
      </c>
      <c r="M47" s="44">
        <v>0.159</v>
      </c>
      <c r="N47" s="44">
        <v>13.752000000000001</v>
      </c>
      <c r="O47" s="44">
        <v>4.1000000000000002E-2</v>
      </c>
      <c r="P47" s="44" t="s">
        <v>88</v>
      </c>
      <c r="Q47" s="44" t="s">
        <v>89</v>
      </c>
      <c r="R47" s="44"/>
      <c r="S47" s="44" t="s">
        <v>90</v>
      </c>
      <c r="T47" s="44">
        <v>0.10199999999999999</v>
      </c>
      <c r="U47" s="44">
        <v>3.38</v>
      </c>
      <c r="V47" s="44">
        <v>0.504</v>
      </c>
      <c r="W47" s="44">
        <v>147.47399999999999</v>
      </c>
      <c r="X47" s="44">
        <v>0.36699999999999999</v>
      </c>
      <c r="Y47" s="44">
        <v>153.42099999999999</v>
      </c>
      <c r="Z47" s="44">
        <v>0.73</v>
      </c>
      <c r="AA47" s="44">
        <v>0</v>
      </c>
    </row>
    <row r="48" spans="1:27" x14ac:dyDescent="0.25">
      <c r="A48" s="18" t="s">
        <v>5</v>
      </c>
      <c r="B48" s="54" t="s">
        <v>267</v>
      </c>
      <c r="C48" s="15">
        <v>1150997</v>
      </c>
      <c r="D48" s="15">
        <v>217694</v>
      </c>
      <c r="E48" s="15"/>
      <c r="F48" s="15">
        <v>8561095</v>
      </c>
      <c r="G48" s="15">
        <v>860772</v>
      </c>
      <c r="H48" s="15">
        <v>61293</v>
      </c>
      <c r="I48" s="15" t="s">
        <v>53</v>
      </c>
      <c r="J48" s="15" t="s">
        <v>54</v>
      </c>
      <c r="K48" s="15">
        <v>2727354</v>
      </c>
      <c r="L48" s="15">
        <v>2061138</v>
      </c>
      <c r="M48" s="15">
        <v>118744</v>
      </c>
      <c r="N48" s="15">
        <v>4276489</v>
      </c>
      <c r="O48" s="15">
        <v>137487</v>
      </c>
      <c r="P48" s="15" t="s">
        <v>91</v>
      </c>
      <c r="Q48" s="15">
        <v>183748</v>
      </c>
      <c r="R48" s="15"/>
      <c r="S48" s="15" t="s">
        <v>92</v>
      </c>
      <c r="T48" s="15">
        <v>4184584</v>
      </c>
      <c r="U48" s="15">
        <v>898229</v>
      </c>
      <c r="V48" s="15">
        <v>43112</v>
      </c>
      <c r="W48" s="15">
        <v>5571792</v>
      </c>
      <c r="X48" s="15" t="s">
        <v>93</v>
      </c>
      <c r="Y48" s="15">
        <v>1646209</v>
      </c>
      <c r="Z48" s="15">
        <v>16657</v>
      </c>
      <c r="AA48" s="15">
        <v>20600</v>
      </c>
    </row>
    <row r="49" spans="1:27" x14ac:dyDescent="0.25">
      <c r="A49" s="18" t="s">
        <v>24</v>
      </c>
      <c r="B49" s="18" t="s">
        <v>268</v>
      </c>
      <c r="C49" s="15">
        <v>332424</v>
      </c>
      <c r="D49" s="15">
        <v>214522</v>
      </c>
      <c r="E49" s="15"/>
      <c r="F49" s="15">
        <v>2540833</v>
      </c>
      <c r="G49" s="15">
        <v>257860</v>
      </c>
      <c r="H49" s="15">
        <v>36196</v>
      </c>
      <c r="I49" s="15" t="s">
        <v>55</v>
      </c>
      <c r="J49" s="15" t="s">
        <v>56</v>
      </c>
      <c r="K49" s="15">
        <v>694384</v>
      </c>
      <c r="L49" s="15">
        <v>1023897</v>
      </c>
      <c r="M49" s="15">
        <v>63524</v>
      </c>
      <c r="N49" s="15">
        <v>577209</v>
      </c>
      <c r="O49" s="15">
        <v>24061</v>
      </c>
      <c r="P49" s="15" t="s">
        <v>94</v>
      </c>
      <c r="Q49" s="15">
        <v>55905</v>
      </c>
      <c r="R49" s="15"/>
      <c r="S49" s="15" t="s">
        <v>95</v>
      </c>
      <c r="T49" s="15">
        <v>77854</v>
      </c>
      <c r="U49" s="15">
        <v>190042</v>
      </c>
      <c r="V49" s="15">
        <v>30110</v>
      </c>
      <c r="W49" s="15">
        <v>1419901</v>
      </c>
      <c r="X49" s="15" t="s">
        <v>96</v>
      </c>
      <c r="Y49" s="15">
        <v>973128</v>
      </c>
      <c r="Z49" s="15">
        <v>7360</v>
      </c>
      <c r="AA49" s="15">
        <v>10547</v>
      </c>
    </row>
    <row r="50" spans="1:27" x14ac:dyDescent="0.25">
      <c r="A50" s="18" t="s">
        <v>6</v>
      </c>
      <c r="B50" s="18" t="s">
        <v>269</v>
      </c>
      <c r="C50" s="15">
        <v>95855777</v>
      </c>
      <c r="D50" s="15">
        <v>210864000</v>
      </c>
      <c r="E50" s="15"/>
      <c r="F50" s="15">
        <v>301680505</v>
      </c>
      <c r="G50" s="15">
        <v>71238748</v>
      </c>
      <c r="H50" s="15">
        <v>6613470</v>
      </c>
      <c r="I50" s="15">
        <v>5576.4219999999996</v>
      </c>
      <c r="J50" s="15" t="s">
        <v>57</v>
      </c>
      <c r="K50" s="15">
        <v>290479483</v>
      </c>
      <c r="L50" s="15">
        <v>193843673</v>
      </c>
      <c r="M50" s="15">
        <v>12223900</v>
      </c>
      <c r="N50" s="15">
        <v>593616229</v>
      </c>
      <c r="O50" s="15">
        <v>24906142</v>
      </c>
      <c r="P50" s="15" t="s">
        <v>97</v>
      </c>
      <c r="Q50" s="15">
        <v>18755486</v>
      </c>
      <c r="R50" s="15"/>
      <c r="S50" s="15" t="s">
        <v>98</v>
      </c>
      <c r="T50" s="15">
        <v>355567567</v>
      </c>
      <c r="U50" s="15">
        <v>75530371</v>
      </c>
      <c r="V50" s="15">
        <v>7272006</v>
      </c>
      <c r="W50" s="15">
        <v>294365393</v>
      </c>
      <c r="X50" s="15" t="s">
        <v>99</v>
      </c>
      <c r="Y50" s="15">
        <v>102259469</v>
      </c>
      <c r="Z50" s="15">
        <v>2242789</v>
      </c>
      <c r="AA50" s="15">
        <v>6249253.8499999996</v>
      </c>
    </row>
    <row r="51" spans="1:27" x14ac:dyDescent="0.25">
      <c r="A51" s="18" t="s">
        <v>27</v>
      </c>
      <c r="B51" s="18" t="s">
        <v>270</v>
      </c>
      <c r="C51" s="15">
        <v>38152233</v>
      </c>
      <c r="D51" s="15">
        <v>209060999</v>
      </c>
      <c r="E51" s="15"/>
      <c r="F51" s="15">
        <v>169373245</v>
      </c>
      <c r="G51" s="15">
        <v>7222297</v>
      </c>
      <c r="H51" s="15">
        <v>4919502</v>
      </c>
      <c r="I51" s="15">
        <v>1573.3</v>
      </c>
      <c r="J51" s="15" t="s">
        <v>58</v>
      </c>
      <c r="K51" s="15">
        <v>85946692</v>
      </c>
      <c r="L51" s="15">
        <v>91410192</v>
      </c>
      <c r="M51" s="15">
        <v>5800742</v>
      </c>
      <c r="N51" s="15">
        <v>31201812</v>
      </c>
      <c r="O51" s="15">
        <v>4375626</v>
      </c>
      <c r="P51" s="15" t="s">
        <v>100</v>
      </c>
      <c r="Q51" s="15">
        <v>6537002</v>
      </c>
      <c r="R51" s="15"/>
      <c r="S51" s="15" t="s">
        <v>101</v>
      </c>
      <c r="T51" s="15">
        <v>41890380</v>
      </c>
      <c r="U51" s="15">
        <v>19299846</v>
      </c>
      <c r="V51" s="15">
        <v>2733288</v>
      </c>
      <c r="W51" s="15">
        <v>109016441</v>
      </c>
      <c r="X51" s="15" t="s">
        <v>102</v>
      </c>
      <c r="Y51" s="15">
        <v>86508768</v>
      </c>
      <c r="Z51" s="15">
        <v>788795</v>
      </c>
      <c r="AA51" s="15">
        <v>1751001.4100000001</v>
      </c>
    </row>
    <row r="52" spans="1:27" x14ac:dyDescent="0.25">
      <c r="A52" s="18" t="s">
        <v>7</v>
      </c>
      <c r="B52" s="18" t="s">
        <v>271</v>
      </c>
      <c r="C52" s="15">
        <v>514</v>
      </c>
      <c r="D52" s="15">
        <v>300</v>
      </c>
      <c r="E52" s="15"/>
      <c r="F52" s="15">
        <v>12250</v>
      </c>
      <c r="G52" s="15" t="s">
        <v>59</v>
      </c>
      <c r="H52" s="15">
        <v>115</v>
      </c>
      <c r="I52" s="15" t="s">
        <v>60</v>
      </c>
      <c r="J52" s="15" t="s">
        <v>4</v>
      </c>
      <c r="K52" s="15">
        <v>6068</v>
      </c>
      <c r="L52" s="15">
        <v>888</v>
      </c>
      <c r="M52" s="15">
        <v>39</v>
      </c>
      <c r="N52" s="15">
        <v>3695</v>
      </c>
      <c r="O52" s="15">
        <v>41</v>
      </c>
      <c r="P52" s="15" t="s">
        <v>103</v>
      </c>
      <c r="Q52" s="15">
        <v>659</v>
      </c>
      <c r="R52" s="15"/>
      <c r="S52" s="15">
        <v>3542</v>
      </c>
      <c r="T52" s="15">
        <v>259</v>
      </c>
      <c r="U52" s="15">
        <v>418</v>
      </c>
      <c r="V52" s="15">
        <v>179</v>
      </c>
      <c r="W52" s="15">
        <v>1273</v>
      </c>
      <c r="X52" s="15" t="s">
        <v>104</v>
      </c>
      <c r="Y52" s="15">
        <v>1965</v>
      </c>
      <c r="Z52" s="15">
        <v>230</v>
      </c>
      <c r="AA52" s="15">
        <v>92</v>
      </c>
    </row>
    <row r="53" spans="1:27" x14ac:dyDescent="0.25">
      <c r="A53" s="18" t="s">
        <v>28</v>
      </c>
      <c r="B53" s="18" t="s">
        <v>272</v>
      </c>
      <c r="C53" s="15"/>
      <c r="D53" s="15"/>
      <c r="E53" s="15"/>
      <c r="F53" s="15">
        <v>3106</v>
      </c>
      <c r="G53" s="15"/>
      <c r="H53" s="15"/>
      <c r="I53" s="15"/>
      <c r="J53" s="15"/>
      <c r="K53" s="15"/>
      <c r="L53" s="15">
        <v>398</v>
      </c>
      <c r="M53" s="15">
        <v>29</v>
      </c>
      <c r="N53" s="15">
        <v>2542</v>
      </c>
      <c r="O53" s="15"/>
      <c r="P53" s="15" t="s">
        <v>105</v>
      </c>
      <c r="Q53" s="15"/>
      <c r="R53" s="15"/>
      <c r="S53" s="15">
        <v>2873</v>
      </c>
      <c r="T53" s="15"/>
      <c r="U53" s="15"/>
      <c r="V53" s="15"/>
      <c r="W53" s="15">
        <v>6</v>
      </c>
      <c r="X53" s="15"/>
      <c r="Y53" s="15"/>
      <c r="Z53" s="15">
        <v>1</v>
      </c>
      <c r="AA53" s="15">
        <v>92</v>
      </c>
    </row>
    <row r="54" spans="1:27" x14ac:dyDescent="0.25">
      <c r="A54" s="18" t="s">
        <v>29</v>
      </c>
      <c r="B54" s="55" t="s">
        <v>273</v>
      </c>
      <c r="C54" s="15"/>
      <c r="D54" s="15"/>
      <c r="E54" s="15"/>
      <c r="F54" s="15">
        <v>407388</v>
      </c>
      <c r="G54" s="15"/>
      <c r="H54" s="15"/>
      <c r="I54" s="15"/>
      <c r="J54" s="15"/>
      <c r="K54" s="15"/>
      <c r="L54" s="15">
        <v>44611.999999999993</v>
      </c>
      <c r="M54" s="15">
        <v>14</v>
      </c>
      <c r="N54" s="15">
        <v>391669</v>
      </c>
      <c r="O54" s="15"/>
      <c r="P54" s="15" t="s">
        <v>106</v>
      </c>
      <c r="Q54" s="15"/>
      <c r="R54" s="15"/>
      <c r="S54" s="15" t="s">
        <v>107</v>
      </c>
      <c r="T54" s="15"/>
      <c r="U54" s="15"/>
      <c r="V54" s="15"/>
      <c r="W54" s="15">
        <v>1861</v>
      </c>
      <c r="X54" s="15"/>
      <c r="Y54" s="15"/>
      <c r="Z54" s="15">
        <v>4314</v>
      </c>
      <c r="AA54" s="15"/>
    </row>
    <row r="55" spans="1:27" x14ac:dyDescent="0.25">
      <c r="A55" s="18" t="s">
        <v>8</v>
      </c>
      <c r="B55" s="18" t="s">
        <v>274</v>
      </c>
      <c r="C55" s="15">
        <v>9182</v>
      </c>
      <c r="D55" s="15"/>
      <c r="E55" s="15"/>
      <c r="F55" s="15">
        <v>165453</v>
      </c>
      <c r="G55" s="15"/>
      <c r="H55" s="15"/>
      <c r="I55" s="15"/>
      <c r="J55" s="15"/>
      <c r="K55" s="15"/>
      <c r="L55" s="15">
        <v>84183</v>
      </c>
      <c r="M55" s="15">
        <v>2266</v>
      </c>
      <c r="N55" s="15">
        <v>48004</v>
      </c>
      <c r="O55" s="15"/>
      <c r="P55" s="15" t="s">
        <v>108</v>
      </c>
      <c r="Q55" s="15"/>
      <c r="R55" s="15"/>
      <c r="S55" s="15" t="s">
        <v>109</v>
      </c>
      <c r="T55" s="15"/>
      <c r="U55" s="15"/>
      <c r="V55" s="15"/>
      <c r="W55" s="15">
        <v>7605</v>
      </c>
      <c r="X55" s="15" t="s">
        <v>110</v>
      </c>
      <c r="Y55" s="15"/>
      <c r="Z55" s="15">
        <v>8628</v>
      </c>
      <c r="AA55" s="15"/>
    </row>
    <row r="56" spans="1:27" x14ac:dyDescent="0.25">
      <c r="A56" s="18" t="s">
        <v>25</v>
      </c>
      <c r="B56" s="18" t="s">
        <v>275</v>
      </c>
      <c r="C56" s="15">
        <v>190633</v>
      </c>
      <c r="D56" s="15"/>
      <c r="E56" s="15"/>
      <c r="F56" s="15">
        <v>29082</v>
      </c>
      <c r="G56" s="15"/>
      <c r="H56" s="15"/>
      <c r="I56" s="15"/>
      <c r="J56" s="15"/>
      <c r="K56" s="15"/>
      <c r="L56" s="15">
        <v>48129</v>
      </c>
      <c r="M56" s="15">
        <v>792</v>
      </c>
      <c r="N56" s="15">
        <v>11249271</v>
      </c>
      <c r="O56" s="15"/>
      <c r="P56" s="15" t="s">
        <v>111</v>
      </c>
      <c r="Q56" s="15"/>
      <c r="R56" s="15"/>
      <c r="S56" s="15" t="s">
        <v>112</v>
      </c>
      <c r="T56" s="15"/>
      <c r="U56" s="15"/>
      <c r="V56" s="15"/>
      <c r="W56" s="15">
        <v>27090</v>
      </c>
      <c r="X56" s="15" t="s">
        <v>113</v>
      </c>
      <c r="Y56" s="15"/>
      <c r="Z56" s="15">
        <v>562</v>
      </c>
      <c r="AA56" s="15"/>
    </row>
    <row r="57" spans="1:27" x14ac:dyDescent="0.25">
      <c r="A57" s="18" t="s">
        <v>9</v>
      </c>
      <c r="B57" s="18" t="s">
        <v>276</v>
      </c>
      <c r="C57" s="15"/>
      <c r="D57" s="15">
        <v>285439</v>
      </c>
      <c r="E57" s="15"/>
      <c r="F57" s="15">
        <v>3350266</v>
      </c>
      <c r="G57" s="15">
        <v>89009</v>
      </c>
      <c r="H57" s="15">
        <v>46548</v>
      </c>
      <c r="I57" s="15">
        <v>11313</v>
      </c>
      <c r="J57" s="15" t="s">
        <v>61</v>
      </c>
      <c r="K57" s="15">
        <v>227974</v>
      </c>
      <c r="L57" s="15">
        <v>356130</v>
      </c>
      <c r="M57" s="15">
        <v>41748</v>
      </c>
      <c r="N57" s="15">
        <v>169433</v>
      </c>
      <c r="O57" s="15">
        <v>79902</v>
      </c>
      <c r="P57" s="15" t="s">
        <v>114</v>
      </c>
      <c r="Q57" s="15">
        <v>322916</v>
      </c>
      <c r="R57" s="15"/>
      <c r="S57" s="15">
        <v>803105</v>
      </c>
      <c r="T57" s="15">
        <v>61577</v>
      </c>
      <c r="U57" s="15">
        <v>580776</v>
      </c>
      <c r="V57" s="15">
        <v>98509</v>
      </c>
      <c r="W57" s="15">
        <v>3986241</v>
      </c>
      <c r="X57" s="15"/>
      <c r="Y57" s="15">
        <v>510388</v>
      </c>
      <c r="Z57" s="15">
        <v>402504</v>
      </c>
      <c r="AA57" s="15">
        <v>110154</v>
      </c>
    </row>
    <row r="58" spans="1:27" x14ac:dyDescent="0.25">
      <c r="A58" s="18" t="s">
        <v>1</v>
      </c>
      <c r="B58" s="18" t="s">
        <v>277</v>
      </c>
      <c r="C58" s="15"/>
      <c r="D58" s="15">
        <v>94351</v>
      </c>
      <c r="E58" s="15"/>
      <c r="F58" s="15">
        <v>576745</v>
      </c>
      <c r="G58" s="15">
        <v>89009</v>
      </c>
      <c r="H58" s="15">
        <v>20557</v>
      </c>
      <c r="I58" s="15">
        <v>5693</v>
      </c>
      <c r="J58" s="15" t="s">
        <v>61</v>
      </c>
      <c r="K58" s="15">
        <v>75613</v>
      </c>
      <c r="L58" s="15">
        <v>35326</v>
      </c>
      <c r="M58" s="15">
        <v>16315</v>
      </c>
      <c r="N58" s="15">
        <v>132479</v>
      </c>
      <c r="O58" s="15">
        <v>79324</v>
      </c>
      <c r="P58" s="15" t="s">
        <v>115</v>
      </c>
      <c r="Q58" s="15">
        <v>264805</v>
      </c>
      <c r="R58" s="15"/>
      <c r="S58" s="15">
        <v>70610</v>
      </c>
      <c r="T58" s="15">
        <v>1476499</v>
      </c>
      <c r="U58" s="15">
        <v>427902</v>
      </c>
      <c r="V58" s="15">
        <v>63875</v>
      </c>
      <c r="W58" s="15">
        <v>59330</v>
      </c>
      <c r="X58" s="15"/>
      <c r="Y58" s="15">
        <v>228003</v>
      </c>
      <c r="Z58" s="15">
        <v>388897</v>
      </c>
      <c r="AA58" s="15">
        <v>94596</v>
      </c>
    </row>
    <row r="59" spans="1:27" x14ac:dyDescent="0.25">
      <c r="A59" s="18" t="s">
        <v>30</v>
      </c>
      <c r="B59" s="18" t="s">
        <v>278</v>
      </c>
      <c r="C59" s="15"/>
      <c r="D59" s="15">
        <v>191088</v>
      </c>
      <c r="E59" s="15"/>
      <c r="F59" s="15">
        <v>2773521</v>
      </c>
      <c r="G59" s="15">
        <v>0</v>
      </c>
      <c r="H59" s="15">
        <v>25991</v>
      </c>
      <c r="I59" s="15">
        <v>562</v>
      </c>
      <c r="J59" s="15" t="s">
        <v>47</v>
      </c>
      <c r="K59" s="15">
        <v>152361</v>
      </c>
      <c r="L59" s="15">
        <v>320804</v>
      </c>
      <c r="M59" s="15">
        <v>25433</v>
      </c>
      <c r="N59" s="15">
        <v>36954</v>
      </c>
      <c r="O59" s="15">
        <v>578</v>
      </c>
      <c r="P59" s="15" t="s">
        <v>116</v>
      </c>
      <c r="Q59" s="15">
        <v>58111</v>
      </c>
      <c r="R59" s="15"/>
      <c r="S59" s="15">
        <v>732495</v>
      </c>
      <c r="T59" s="15">
        <v>107014</v>
      </c>
      <c r="U59" s="15">
        <v>152874</v>
      </c>
      <c r="V59" s="15">
        <v>34634</v>
      </c>
      <c r="W59" s="15">
        <v>3926911</v>
      </c>
      <c r="X59" s="15"/>
      <c r="Y59" s="15">
        <v>282385</v>
      </c>
      <c r="Z59" s="15">
        <v>13607</v>
      </c>
      <c r="AA59" s="15">
        <v>15558</v>
      </c>
    </row>
    <row r="60" spans="1:27" x14ac:dyDescent="0.25">
      <c r="A60" s="18" t="s">
        <v>10</v>
      </c>
      <c r="B60" s="18" t="s">
        <v>279</v>
      </c>
      <c r="C60" s="15">
        <v>57535111</v>
      </c>
      <c r="D60" s="15">
        <v>83149074</v>
      </c>
      <c r="E60" s="15"/>
      <c r="F60" s="15">
        <v>132307260</v>
      </c>
      <c r="G60" s="15">
        <v>5711204</v>
      </c>
      <c r="H60" s="15">
        <v>1693968</v>
      </c>
      <c r="I60" s="15"/>
      <c r="J60" s="15" t="s">
        <v>62</v>
      </c>
      <c r="K60" s="15">
        <v>42224555</v>
      </c>
      <c r="L60" s="15">
        <v>1354537</v>
      </c>
      <c r="M60" s="15"/>
      <c r="N60" s="15">
        <v>309909942</v>
      </c>
      <c r="O60" s="15"/>
      <c r="P60" s="15" t="s">
        <v>117</v>
      </c>
      <c r="Q60" s="15"/>
      <c r="R60" s="15"/>
      <c r="S60" s="15" t="s">
        <v>118</v>
      </c>
      <c r="T60" s="15">
        <v>476446687</v>
      </c>
      <c r="U60" s="15">
        <v>34368108</v>
      </c>
      <c r="V60" s="15">
        <v>8071559</v>
      </c>
      <c r="W60" s="15">
        <v>185348952</v>
      </c>
      <c r="X60" s="15"/>
      <c r="Y60" s="15">
        <v>1055971236</v>
      </c>
      <c r="Z60" s="15">
        <v>76824579</v>
      </c>
      <c r="AA60" s="15">
        <v>4389231.4399999995</v>
      </c>
    </row>
    <row r="61" spans="1:27" x14ac:dyDescent="0.25">
      <c r="A61" s="18" t="s">
        <v>2</v>
      </c>
      <c r="B61" s="18" t="s">
        <v>280</v>
      </c>
      <c r="C61" s="43">
        <v>0.1988</v>
      </c>
      <c r="D61" s="43">
        <v>4.2900000000000001E-2</v>
      </c>
      <c r="E61" s="43"/>
      <c r="F61" s="43">
        <v>2.46E-2</v>
      </c>
      <c r="G61" s="43">
        <v>8.0199999999999994E-2</v>
      </c>
      <c r="H61" s="43">
        <v>0.26</v>
      </c>
      <c r="I61" s="43"/>
      <c r="J61" s="43">
        <v>1.17E-2</v>
      </c>
      <c r="K61" s="43">
        <v>0.36478139319644698</v>
      </c>
      <c r="L61" s="43">
        <v>4.710919102686415E-3</v>
      </c>
      <c r="M61" s="43"/>
      <c r="N61" s="43">
        <v>0.52207120840020027</v>
      </c>
      <c r="O61" s="43">
        <v>7.233861480313384E-3</v>
      </c>
      <c r="P61" s="43" t="s">
        <v>119</v>
      </c>
      <c r="Q61" s="43"/>
      <c r="R61" s="43"/>
      <c r="S61" s="43">
        <v>1.9457606258425669E-2</v>
      </c>
      <c r="T61" s="43">
        <v>0.16120000000000001</v>
      </c>
      <c r="U61" s="43">
        <v>0.45502368841800073</v>
      </c>
      <c r="V61" s="43">
        <v>0.10738347634284739</v>
      </c>
      <c r="W61" s="43">
        <v>0.25715602922701419</v>
      </c>
      <c r="X61" s="43"/>
      <c r="Y61" s="43">
        <v>0.12821501199193372</v>
      </c>
      <c r="Z61" s="43">
        <v>4.0800000000000003E-2</v>
      </c>
      <c r="AA61" s="43">
        <v>0.3978232632309962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N1" zoomScale="77" zoomScaleNormal="77" workbookViewId="0">
      <selection activeCell="J21" sqref="J21"/>
    </sheetView>
  </sheetViews>
  <sheetFormatPr defaultRowHeight="15" x14ac:dyDescent="0.25"/>
  <cols>
    <col min="1" max="1" width="9.140625" style="2"/>
    <col min="2" max="2" width="39.85546875" style="2" customWidth="1"/>
    <col min="3" max="27" width="17.140625" style="2" customWidth="1"/>
    <col min="28" max="28" width="14.140625" style="2" customWidth="1"/>
    <col min="29" max="16384" width="9.140625" style="2"/>
  </cols>
  <sheetData>
    <row r="1" spans="1:27" ht="21" thickBot="1" x14ac:dyDescent="0.3">
      <c r="B1" s="34">
        <v>2020</v>
      </c>
    </row>
    <row r="2" spans="1:27" ht="57" customHeight="1" thickBot="1" x14ac:dyDescent="0.3">
      <c r="A2" s="6" t="s">
        <v>26</v>
      </c>
      <c r="B2" s="7" t="s">
        <v>282</v>
      </c>
      <c r="C2" s="24" t="s">
        <v>33</v>
      </c>
      <c r="D2" s="24" t="s">
        <v>34</v>
      </c>
      <c r="E2" s="24" t="s">
        <v>289</v>
      </c>
      <c r="F2" s="24" t="s">
        <v>288</v>
      </c>
      <c r="G2" s="24" t="s">
        <v>290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291</v>
      </c>
      <c r="M2" s="24" t="s">
        <v>39</v>
      </c>
      <c r="N2" s="24" t="s">
        <v>292</v>
      </c>
      <c r="O2" s="24" t="s">
        <v>40</v>
      </c>
      <c r="P2" s="24" t="s">
        <v>293</v>
      </c>
      <c r="Q2" s="24" t="s">
        <v>294</v>
      </c>
      <c r="R2" s="24" t="s">
        <v>295</v>
      </c>
      <c r="S2" s="24" t="s">
        <v>41</v>
      </c>
      <c r="T2" s="24" t="s">
        <v>300</v>
      </c>
      <c r="U2" s="24" t="s">
        <v>42</v>
      </c>
      <c r="V2" s="24" t="s">
        <v>46</v>
      </c>
      <c r="W2" s="24" t="s">
        <v>43</v>
      </c>
      <c r="X2" s="24" t="s">
        <v>297</v>
      </c>
      <c r="Y2" s="24" t="s">
        <v>44</v>
      </c>
      <c r="Z2" s="25" t="s">
        <v>298</v>
      </c>
    </row>
    <row r="3" spans="1:27" ht="15.75" x14ac:dyDescent="0.25">
      <c r="A3" s="8">
        <v>1</v>
      </c>
      <c r="B3" s="20" t="s">
        <v>283</v>
      </c>
      <c r="C3" s="11">
        <v>27</v>
      </c>
      <c r="D3" s="11">
        <v>6</v>
      </c>
      <c r="E3" s="11">
        <v>8</v>
      </c>
      <c r="F3" s="11">
        <v>38</v>
      </c>
      <c r="G3" s="11">
        <v>6</v>
      </c>
      <c r="H3" s="45">
        <v>2</v>
      </c>
      <c r="I3" s="45">
        <v>10</v>
      </c>
      <c r="J3" s="11">
        <v>17</v>
      </c>
      <c r="K3" s="11">
        <v>24</v>
      </c>
      <c r="L3" s="11">
        <v>4</v>
      </c>
      <c r="M3" s="11">
        <v>14</v>
      </c>
      <c r="N3" s="11">
        <v>7</v>
      </c>
      <c r="O3" s="11">
        <v>102</v>
      </c>
      <c r="P3" s="11">
        <v>40</v>
      </c>
      <c r="Q3" s="11">
        <v>6</v>
      </c>
      <c r="R3" s="11">
        <v>3</v>
      </c>
      <c r="S3" s="11">
        <v>5</v>
      </c>
      <c r="T3" s="11">
        <v>26</v>
      </c>
      <c r="U3" s="11">
        <v>14</v>
      </c>
      <c r="V3" s="11">
        <v>32</v>
      </c>
      <c r="W3" s="11">
        <v>30</v>
      </c>
      <c r="X3" s="11">
        <v>7</v>
      </c>
      <c r="Y3" s="11">
        <v>11</v>
      </c>
      <c r="Z3" s="11">
        <v>4</v>
      </c>
    </row>
    <row r="4" spans="1:27" ht="47.25" x14ac:dyDescent="0.25">
      <c r="A4" s="4">
        <v>2</v>
      </c>
      <c r="B4" s="21" t="s">
        <v>284</v>
      </c>
      <c r="C4" s="11">
        <v>13</v>
      </c>
      <c r="D4" s="11">
        <v>3</v>
      </c>
      <c r="E4" s="11">
        <v>3</v>
      </c>
      <c r="F4" s="11">
        <v>24</v>
      </c>
      <c r="G4" s="11">
        <v>3</v>
      </c>
      <c r="H4" s="45">
        <v>0</v>
      </c>
      <c r="I4" s="45">
        <v>1</v>
      </c>
      <c r="J4" s="11">
        <v>5</v>
      </c>
      <c r="K4" s="11">
        <v>15</v>
      </c>
      <c r="L4" s="11">
        <v>0</v>
      </c>
      <c r="M4" s="11">
        <v>5</v>
      </c>
      <c r="N4" s="11">
        <v>0</v>
      </c>
      <c r="O4" s="11">
        <v>52</v>
      </c>
      <c r="P4" s="11">
        <v>17</v>
      </c>
      <c r="Q4" s="11">
        <v>5</v>
      </c>
      <c r="R4" s="11">
        <v>3</v>
      </c>
      <c r="S4" s="11">
        <v>2</v>
      </c>
      <c r="T4" s="11">
        <v>13</v>
      </c>
      <c r="U4" s="11">
        <v>8</v>
      </c>
      <c r="V4" s="11">
        <v>13</v>
      </c>
      <c r="W4" s="11">
        <v>21</v>
      </c>
      <c r="X4" s="11">
        <v>0</v>
      </c>
      <c r="Y4" s="11">
        <v>4</v>
      </c>
      <c r="Z4" s="11">
        <v>1</v>
      </c>
    </row>
    <row r="5" spans="1:27" ht="15.75" x14ac:dyDescent="0.25">
      <c r="A5" s="4">
        <v>3</v>
      </c>
      <c r="B5" s="22" t="s">
        <v>285</v>
      </c>
      <c r="C5" s="11"/>
      <c r="D5" s="11">
        <v>4</v>
      </c>
      <c r="E5" s="11">
        <v>3</v>
      </c>
      <c r="F5" s="11">
        <v>37</v>
      </c>
      <c r="G5" s="11">
        <v>0</v>
      </c>
      <c r="H5" s="45">
        <v>0</v>
      </c>
      <c r="I5" s="45">
        <v>1</v>
      </c>
      <c r="J5" s="11">
        <v>0</v>
      </c>
      <c r="K5" s="11">
        <v>2</v>
      </c>
      <c r="L5" s="11">
        <v>0</v>
      </c>
      <c r="M5" s="11">
        <v>0</v>
      </c>
      <c r="N5" s="11">
        <v>7</v>
      </c>
      <c r="O5" s="11">
        <v>19</v>
      </c>
      <c r="P5" s="11">
        <v>10</v>
      </c>
      <c r="Q5" s="11">
        <v>5</v>
      </c>
      <c r="R5" s="11">
        <v>6</v>
      </c>
      <c r="S5" s="11">
        <v>1</v>
      </c>
      <c r="T5" s="11">
        <v>2</v>
      </c>
      <c r="U5" s="11">
        <v>2</v>
      </c>
      <c r="V5" s="11">
        <v>0</v>
      </c>
      <c r="W5" s="11">
        <v>0</v>
      </c>
      <c r="X5" s="11">
        <v>1</v>
      </c>
      <c r="Y5" s="11">
        <v>0</v>
      </c>
      <c r="Z5" s="11"/>
    </row>
    <row r="6" spans="1:27" ht="16.5" thickBot="1" x14ac:dyDescent="0.3">
      <c r="A6" s="5">
        <v>4</v>
      </c>
      <c r="B6" s="22" t="s">
        <v>286</v>
      </c>
      <c r="C6" s="11">
        <v>46</v>
      </c>
      <c r="D6" s="11">
        <v>61</v>
      </c>
      <c r="E6" s="11">
        <v>17</v>
      </c>
      <c r="F6" s="11">
        <v>858</v>
      </c>
      <c r="G6" s="11">
        <v>73</v>
      </c>
      <c r="H6" s="45">
        <v>17</v>
      </c>
      <c r="I6" s="45">
        <v>22</v>
      </c>
      <c r="J6" s="11">
        <v>41</v>
      </c>
      <c r="K6" s="11">
        <v>65</v>
      </c>
      <c r="L6" s="11">
        <v>28</v>
      </c>
      <c r="M6" s="11">
        <v>62</v>
      </c>
      <c r="N6" s="11">
        <v>8</v>
      </c>
      <c r="O6" s="11">
        <v>878</v>
      </c>
      <c r="P6" s="11">
        <v>58</v>
      </c>
      <c r="Q6" s="11">
        <v>41</v>
      </c>
      <c r="R6" s="11">
        <v>0</v>
      </c>
      <c r="S6" s="11">
        <v>54</v>
      </c>
      <c r="T6" s="11">
        <v>73</v>
      </c>
      <c r="U6" s="11">
        <v>31</v>
      </c>
      <c r="V6" s="11">
        <v>93</v>
      </c>
      <c r="W6" s="11">
        <v>111</v>
      </c>
      <c r="X6" s="11">
        <v>29</v>
      </c>
      <c r="Y6" s="11">
        <v>37</v>
      </c>
      <c r="Z6" s="11">
        <v>10</v>
      </c>
    </row>
    <row r="7" spans="1:27" ht="16.5" thickBot="1" x14ac:dyDescent="0.3">
      <c r="A7" s="5">
        <v>5</v>
      </c>
      <c r="B7" s="23" t="s">
        <v>287</v>
      </c>
      <c r="C7" s="11">
        <v>1126</v>
      </c>
      <c r="D7" s="11">
        <v>264</v>
      </c>
      <c r="E7" s="11">
        <v>123</v>
      </c>
      <c r="F7" s="11">
        <v>2615</v>
      </c>
      <c r="G7" s="11">
        <v>149</v>
      </c>
      <c r="H7" s="45">
        <v>96</v>
      </c>
      <c r="I7" s="45">
        <v>334</v>
      </c>
      <c r="J7" s="11">
        <v>758</v>
      </c>
      <c r="K7" s="11">
        <v>1160</v>
      </c>
      <c r="L7" s="11">
        <v>361</v>
      </c>
      <c r="M7" s="11">
        <v>665</v>
      </c>
      <c r="N7" s="11">
        <v>259</v>
      </c>
      <c r="O7" s="11">
        <v>3620</v>
      </c>
      <c r="P7" s="11">
        <v>261</v>
      </c>
      <c r="Q7" s="11">
        <v>116</v>
      </c>
      <c r="R7" s="11">
        <v>1312</v>
      </c>
      <c r="S7" s="11">
        <v>172</v>
      </c>
      <c r="T7" s="11">
        <v>845</v>
      </c>
      <c r="U7" s="11">
        <v>519</v>
      </c>
      <c r="V7" s="11">
        <v>1372</v>
      </c>
      <c r="W7" s="11">
        <v>753</v>
      </c>
      <c r="X7" s="11">
        <v>249</v>
      </c>
      <c r="Y7" s="11">
        <v>831</v>
      </c>
      <c r="Z7" s="11">
        <v>112</v>
      </c>
    </row>
    <row r="10" spans="1:27" ht="21" thickBot="1" x14ac:dyDescent="0.3">
      <c r="B10" s="34">
        <v>2019</v>
      </c>
    </row>
    <row r="11" spans="1:27" ht="45.75" thickBot="1" x14ac:dyDescent="0.3">
      <c r="A11" s="6" t="s">
        <v>26</v>
      </c>
      <c r="B11" s="7" t="s">
        <v>282</v>
      </c>
      <c r="C11" s="24" t="s">
        <v>33</v>
      </c>
      <c r="D11" s="24" t="s">
        <v>34</v>
      </c>
      <c r="E11" s="24" t="s">
        <v>289</v>
      </c>
      <c r="F11" s="24" t="s">
        <v>288</v>
      </c>
      <c r="G11" s="24" t="s">
        <v>290</v>
      </c>
      <c r="H11" s="24" t="s">
        <v>35</v>
      </c>
      <c r="I11" s="24" t="s">
        <v>36</v>
      </c>
      <c r="J11" s="24" t="s">
        <v>301</v>
      </c>
      <c r="K11" s="24" t="s">
        <v>37</v>
      </c>
      <c r="L11" s="24" t="s">
        <v>38</v>
      </c>
      <c r="M11" s="24" t="s">
        <v>291</v>
      </c>
      <c r="N11" s="24" t="s">
        <v>39</v>
      </c>
      <c r="O11" s="24" t="s">
        <v>292</v>
      </c>
      <c r="P11" s="24" t="s">
        <v>40</v>
      </c>
      <c r="Q11" s="24" t="s">
        <v>293</v>
      </c>
      <c r="R11" s="24" t="s">
        <v>294</v>
      </c>
      <c r="S11" s="24" t="s">
        <v>295</v>
      </c>
      <c r="T11" s="24" t="s">
        <v>41</v>
      </c>
      <c r="U11" s="24" t="s">
        <v>300</v>
      </c>
      <c r="V11" s="24" t="s">
        <v>42</v>
      </c>
      <c r="W11" s="24" t="s">
        <v>46</v>
      </c>
      <c r="X11" s="24" t="s">
        <v>43</v>
      </c>
      <c r="Y11" s="24" t="s">
        <v>297</v>
      </c>
      <c r="Z11" s="24" t="s">
        <v>44</v>
      </c>
      <c r="AA11" s="25" t="s">
        <v>298</v>
      </c>
    </row>
    <row r="12" spans="1:27" ht="15.75" x14ac:dyDescent="0.25">
      <c r="A12" s="8">
        <v>1</v>
      </c>
      <c r="B12" s="20" t="s">
        <v>283</v>
      </c>
      <c r="C12" s="11">
        <v>27</v>
      </c>
      <c r="D12" s="11">
        <v>10</v>
      </c>
      <c r="E12" s="11">
        <v>6</v>
      </c>
      <c r="F12" s="11">
        <v>36</v>
      </c>
      <c r="G12" s="11">
        <v>6</v>
      </c>
      <c r="H12" s="11">
        <v>2</v>
      </c>
      <c r="I12" s="11">
        <v>13</v>
      </c>
      <c r="J12" s="11">
        <v>0</v>
      </c>
      <c r="K12" s="11">
        <v>17</v>
      </c>
      <c r="L12" s="11">
        <v>24</v>
      </c>
      <c r="M12" s="11">
        <v>4</v>
      </c>
      <c r="N12" s="11">
        <v>14</v>
      </c>
      <c r="O12" s="11">
        <v>7</v>
      </c>
      <c r="P12" s="11">
        <v>85</v>
      </c>
      <c r="Q12" s="11">
        <v>42</v>
      </c>
      <c r="R12" s="11"/>
      <c r="S12" s="11">
        <v>3</v>
      </c>
      <c r="T12" s="11">
        <v>5</v>
      </c>
      <c r="U12" s="11">
        <v>22</v>
      </c>
      <c r="V12" s="11">
        <v>14</v>
      </c>
      <c r="W12" s="11">
        <v>32</v>
      </c>
      <c r="X12" s="11">
        <v>30</v>
      </c>
      <c r="Y12" s="11">
        <v>8</v>
      </c>
      <c r="Z12" s="11">
        <v>11</v>
      </c>
      <c r="AA12" s="11">
        <v>3</v>
      </c>
    </row>
    <row r="13" spans="1:27" ht="47.25" x14ac:dyDescent="0.25">
      <c r="A13" s="4">
        <v>2</v>
      </c>
      <c r="B13" s="21" t="s">
        <v>284</v>
      </c>
      <c r="C13" s="11">
        <v>13</v>
      </c>
      <c r="D13" s="11">
        <v>3</v>
      </c>
      <c r="E13" s="11">
        <v>3</v>
      </c>
      <c r="F13" s="11">
        <v>21</v>
      </c>
      <c r="G13" s="11">
        <v>3</v>
      </c>
      <c r="H13" s="11">
        <v>0</v>
      </c>
      <c r="I13" s="11">
        <v>0</v>
      </c>
      <c r="J13" s="11">
        <v>0</v>
      </c>
      <c r="K13" s="11">
        <v>5</v>
      </c>
      <c r="L13" s="11">
        <v>15</v>
      </c>
      <c r="M13" s="11">
        <v>0</v>
      </c>
      <c r="N13" s="11">
        <v>7</v>
      </c>
      <c r="O13" s="11">
        <v>0</v>
      </c>
      <c r="P13" s="11">
        <v>68</v>
      </c>
      <c r="Q13" s="11">
        <v>24</v>
      </c>
      <c r="R13" s="11"/>
      <c r="S13" s="11">
        <v>3</v>
      </c>
      <c r="T13" s="11">
        <v>2</v>
      </c>
      <c r="U13" s="11">
        <v>13</v>
      </c>
      <c r="V13" s="11">
        <v>7</v>
      </c>
      <c r="W13" s="11">
        <v>13</v>
      </c>
      <c r="X13" s="11">
        <v>21</v>
      </c>
      <c r="Y13" s="11">
        <v>1</v>
      </c>
      <c r="Z13" s="11">
        <v>4</v>
      </c>
      <c r="AA13" s="11">
        <v>2</v>
      </c>
    </row>
    <row r="14" spans="1:27" ht="15.75" x14ac:dyDescent="0.25">
      <c r="A14" s="4">
        <v>3</v>
      </c>
      <c r="B14" s="22" t="s">
        <v>285</v>
      </c>
      <c r="C14" s="11" t="s">
        <v>82</v>
      </c>
      <c r="D14" s="11">
        <v>4</v>
      </c>
      <c r="E14" s="11">
        <v>3</v>
      </c>
      <c r="F14" s="11">
        <v>39</v>
      </c>
      <c r="G14" s="11">
        <v>0</v>
      </c>
      <c r="H14" s="11">
        <v>0</v>
      </c>
      <c r="I14" s="11">
        <v>3</v>
      </c>
      <c r="J14" s="11">
        <v>0</v>
      </c>
      <c r="K14" s="11">
        <v>0</v>
      </c>
      <c r="L14" s="11">
        <v>2</v>
      </c>
      <c r="M14" s="11">
        <v>0</v>
      </c>
      <c r="N14" s="11">
        <v>0</v>
      </c>
      <c r="O14" s="11">
        <v>11</v>
      </c>
      <c r="P14" s="11">
        <v>16</v>
      </c>
      <c r="Q14" s="11">
        <v>10</v>
      </c>
      <c r="R14" s="11"/>
      <c r="S14" s="11">
        <v>5</v>
      </c>
      <c r="T14" s="11">
        <v>1</v>
      </c>
      <c r="U14" s="11">
        <v>2</v>
      </c>
      <c r="V14" s="11">
        <v>1</v>
      </c>
      <c r="W14" s="11">
        <v>0</v>
      </c>
      <c r="X14" s="11">
        <v>0</v>
      </c>
      <c r="Y14" s="11">
        <v>1</v>
      </c>
      <c r="Z14" s="11">
        <v>0</v>
      </c>
      <c r="AA14" s="11">
        <v>0</v>
      </c>
    </row>
    <row r="15" spans="1:27" ht="16.5" thickBot="1" x14ac:dyDescent="0.3">
      <c r="A15" s="5">
        <v>4</v>
      </c>
      <c r="B15" s="22" t="s">
        <v>286</v>
      </c>
      <c r="C15" s="11">
        <v>47</v>
      </c>
      <c r="D15" s="11">
        <v>61</v>
      </c>
      <c r="E15" s="11">
        <v>17</v>
      </c>
      <c r="F15" s="11">
        <v>785</v>
      </c>
      <c r="G15" s="11">
        <v>63</v>
      </c>
      <c r="H15" s="11">
        <v>17</v>
      </c>
      <c r="I15" s="11">
        <v>22</v>
      </c>
      <c r="J15" s="11">
        <v>2</v>
      </c>
      <c r="K15" s="11">
        <v>40</v>
      </c>
      <c r="L15" s="11">
        <v>62</v>
      </c>
      <c r="M15" s="11">
        <v>24</v>
      </c>
      <c r="N15" s="11">
        <v>64</v>
      </c>
      <c r="O15" s="11">
        <v>8</v>
      </c>
      <c r="P15" s="11">
        <v>749</v>
      </c>
      <c r="Q15" s="11">
        <v>58</v>
      </c>
      <c r="R15" s="11"/>
      <c r="S15" s="11">
        <v>0</v>
      </c>
      <c r="T15" s="11">
        <v>53</v>
      </c>
      <c r="U15" s="11">
        <v>68</v>
      </c>
      <c r="V15" s="11">
        <v>30</v>
      </c>
      <c r="W15" s="11">
        <v>86</v>
      </c>
      <c r="X15" s="11">
        <v>113</v>
      </c>
      <c r="Y15" s="11">
        <v>30</v>
      </c>
      <c r="Z15" s="11">
        <v>41</v>
      </c>
      <c r="AA15" s="11">
        <v>4</v>
      </c>
    </row>
    <row r="16" spans="1:27" ht="16.5" thickBot="1" x14ac:dyDescent="0.3">
      <c r="A16" s="5">
        <v>5</v>
      </c>
      <c r="B16" s="23" t="s">
        <v>287</v>
      </c>
      <c r="C16" s="11">
        <v>1155</v>
      </c>
      <c r="D16" s="11">
        <v>299</v>
      </c>
      <c r="E16" s="11">
        <v>421</v>
      </c>
      <c r="F16" s="11">
        <v>2150</v>
      </c>
      <c r="G16" s="11">
        <v>141</v>
      </c>
      <c r="H16" s="11">
        <v>93</v>
      </c>
      <c r="I16" s="11">
        <v>386</v>
      </c>
      <c r="J16" s="11">
        <v>25</v>
      </c>
      <c r="K16" s="11">
        <v>726</v>
      </c>
      <c r="L16" s="11">
        <v>1107</v>
      </c>
      <c r="M16" s="11">
        <v>315</v>
      </c>
      <c r="N16" s="11">
        <v>719</v>
      </c>
      <c r="O16" s="11">
        <v>263</v>
      </c>
      <c r="P16" s="11">
        <v>3250</v>
      </c>
      <c r="Q16" s="11">
        <v>729</v>
      </c>
      <c r="R16" s="11"/>
      <c r="S16" s="11">
        <v>1282</v>
      </c>
      <c r="T16" s="11">
        <v>176</v>
      </c>
      <c r="U16" s="11">
        <v>767</v>
      </c>
      <c r="V16" s="11">
        <v>529</v>
      </c>
      <c r="W16" s="11">
        <v>1228</v>
      </c>
      <c r="X16" s="11">
        <v>693</v>
      </c>
      <c r="Y16" s="11">
        <v>245</v>
      </c>
      <c r="Z16" s="11">
        <v>880</v>
      </c>
      <c r="AA16" s="11">
        <v>86</v>
      </c>
    </row>
    <row r="19" spans="1:27" ht="21" thickBot="1" x14ac:dyDescent="0.3">
      <c r="B19" s="34">
        <v>2018</v>
      </c>
    </row>
    <row r="20" spans="1:27" ht="45.75" thickBot="1" x14ac:dyDescent="0.3">
      <c r="A20" s="6" t="s">
        <v>26</v>
      </c>
      <c r="B20" s="7" t="s">
        <v>282</v>
      </c>
      <c r="C20" s="24" t="s">
        <v>33</v>
      </c>
      <c r="D20" s="24" t="s">
        <v>34</v>
      </c>
      <c r="E20" s="24" t="s">
        <v>289</v>
      </c>
      <c r="F20" s="24" t="s">
        <v>288</v>
      </c>
      <c r="G20" s="24" t="s">
        <v>290</v>
      </c>
      <c r="H20" s="24" t="s">
        <v>35</v>
      </c>
      <c r="I20" s="24" t="s">
        <v>36</v>
      </c>
      <c r="J20" s="56" t="s">
        <v>301</v>
      </c>
      <c r="K20" s="24" t="s">
        <v>37</v>
      </c>
      <c r="L20" s="24" t="s">
        <v>38</v>
      </c>
      <c r="M20" s="24" t="s">
        <v>291</v>
      </c>
      <c r="N20" s="24" t="s">
        <v>39</v>
      </c>
      <c r="O20" s="24" t="s">
        <v>292</v>
      </c>
      <c r="P20" s="24" t="s">
        <v>40</v>
      </c>
      <c r="Q20" s="24" t="s">
        <v>293</v>
      </c>
      <c r="R20" s="24" t="s">
        <v>294</v>
      </c>
      <c r="S20" s="24" t="s">
        <v>295</v>
      </c>
      <c r="T20" s="24" t="s">
        <v>41</v>
      </c>
      <c r="U20" s="24" t="s">
        <v>300</v>
      </c>
      <c r="V20" s="24" t="s">
        <v>42</v>
      </c>
      <c r="W20" s="24" t="s">
        <v>46</v>
      </c>
      <c r="X20" s="24" t="s">
        <v>43</v>
      </c>
      <c r="Y20" s="24" t="s">
        <v>297</v>
      </c>
      <c r="Z20" s="24" t="s">
        <v>44</v>
      </c>
      <c r="AA20" s="25" t="s">
        <v>298</v>
      </c>
    </row>
    <row r="21" spans="1:27" ht="15.75" x14ac:dyDescent="0.25">
      <c r="A21" s="8">
        <v>1</v>
      </c>
      <c r="B21" s="20" t="s">
        <v>283</v>
      </c>
      <c r="C21" s="11">
        <v>27</v>
      </c>
      <c r="D21" s="11">
        <v>10</v>
      </c>
      <c r="E21" s="11">
        <v>6</v>
      </c>
      <c r="F21" s="11">
        <v>36</v>
      </c>
      <c r="G21" s="11">
        <v>6</v>
      </c>
      <c r="H21" s="11">
        <v>2</v>
      </c>
      <c r="I21" s="11">
        <v>11</v>
      </c>
      <c r="J21" s="11">
        <v>0</v>
      </c>
      <c r="K21" s="11">
        <v>17</v>
      </c>
      <c r="L21" s="11">
        <v>24</v>
      </c>
      <c r="M21" s="11">
        <v>4</v>
      </c>
      <c r="N21" s="11">
        <v>15</v>
      </c>
      <c r="O21" s="11">
        <v>7</v>
      </c>
      <c r="P21" s="11">
        <v>86</v>
      </c>
      <c r="Q21" s="11">
        <v>42</v>
      </c>
      <c r="R21" s="11"/>
      <c r="S21" s="11">
        <v>2</v>
      </c>
      <c r="T21" s="11">
        <v>5</v>
      </c>
      <c r="U21" s="11">
        <v>22</v>
      </c>
      <c r="V21" s="11">
        <v>14</v>
      </c>
      <c r="W21" s="11">
        <v>32</v>
      </c>
      <c r="X21" s="11">
        <v>29</v>
      </c>
      <c r="Y21" s="11">
        <v>8</v>
      </c>
      <c r="Z21" s="11">
        <v>12</v>
      </c>
      <c r="AA21" s="11">
        <v>2</v>
      </c>
    </row>
    <row r="22" spans="1:27" ht="47.25" x14ac:dyDescent="0.25">
      <c r="A22" s="4">
        <v>2</v>
      </c>
      <c r="B22" s="21" t="s">
        <v>284</v>
      </c>
      <c r="C22" s="11">
        <v>13</v>
      </c>
      <c r="D22" s="11">
        <v>3</v>
      </c>
      <c r="E22" s="11">
        <v>3</v>
      </c>
      <c r="F22" s="11">
        <v>21</v>
      </c>
      <c r="G22" s="11">
        <v>3</v>
      </c>
      <c r="H22" s="11">
        <v>0</v>
      </c>
      <c r="I22" s="11">
        <v>0</v>
      </c>
      <c r="J22" s="11">
        <v>0</v>
      </c>
      <c r="K22" s="11">
        <v>5</v>
      </c>
      <c r="L22" s="11">
        <v>15</v>
      </c>
      <c r="M22" s="11">
        <v>0</v>
      </c>
      <c r="N22" s="11">
        <v>7</v>
      </c>
      <c r="O22" s="11">
        <v>0</v>
      </c>
      <c r="P22" s="11">
        <v>67</v>
      </c>
      <c r="Q22" s="11">
        <v>25</v>
      </c>
      <c r="R22" s="11"/>
      <c r="S22" s="11">
        <v>2</v>
      </c>
      <c r="T22" s="11">
        <v>2</v>
      </c>
      <c r="U22" s="11">
        <v>13</v>
      </c>
      <c r="V22" s="11">
        <v>7</v>
      </c>
      <c r="W22" s="11">
        <v>13</v>
      </c>
      <c r="X22" s="11">
        <v>21</v>
      </c>
      <c r="Y22" s="11">
        <v>1</v>
      </c>
      <c r="Z22" s="11">
        <v>4</v>
      </c>
      <c r="AA22" s="11">
        <v>1</v>
      </c>
    </row>
    <row r="23" spans="1:27" ht="15.75" x14ac:dyDescent="0.25">
      <c r="A23" s="4">
        <v>3</v>
      </c>
      <c r="B23" s="22" t="s">
        <v>285</v>
      </c>
      <c r="C23" s="11" t="s">
        <v>82</v>
      </c>
      <c r="D23" s="11">
        <v>4</v>
      </c>
      <c r="E23" s="11">
        <v>3</v>
      </c>
      <c r="F23" s="11">
        <v>39</v>
      </c>
      <c r="G23" s="11">
        <v>0</v>
      </c>
      <c r="H23" s="11">
        <v>0</v>
      </c>
      <c r="I23" s="11">
        <v>7</v>
      </c>
      <c r="J23" s="11">
        <v>0</v>
      </c>
      <c r="K23" s="11">
        <v>0</v>
      </c>
      <c r="L23" s="11">
        <v>2</v>
      </c>
      <c r="M23" s="11">
        <v>0</v>
      </c>
      <c r="N23" s="11">
        <v>0</v>
      </c>
      <c r="O23" s="11">
        <v>11</v>
      </c>
      <c r="P23" s="11">
        <v>12</v>
      </c>
      <c r="Q23" s="11">
        <v>9</v>
      </c>
      <c r="R23" s="11"/>
      <c r="S23" s="11">
        <v>5</v>
      </c>
      <c r="T23" s="11">
        <v>1</v>
      </c>
      <c r="U23" s="11">
        <v>2</v>
      </c>
      <c r="V23" s="11">
        <v>1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</row>
    <row r="24" spans="1:27" ht="16.5" thickBot="1" x14ac:dyDescent="0.3">
      <c r="A24" s="5">
        <v>4</v>
      </c>
      <c r="B24" s="22" t="s">
        <v>286</v>
      </c>
      <c r="C24" s="11">
        <v>47</v>
      </c>
      <c r="D24" s="11">
        <v>61</v>
      </c>
      <c r="E24" s="11">
        <v>16</v>
      </c>
      <c r="F24" s="11">
        <v>758</v>
      </c>
      <c r="G24" s="11">
        <v>58</v>
      </c>
      <c r="H24" s="11">
        <v>17</v>
      </c>
      <c r="I24" s="11">
        <v>22</v>
      </c>
      <c r="J24" s="11">
        <v>3</v>
      </c>
      <c r="K24" s="11">
        <v>41</v>
      </c>
      <c r="L24" s="11">
        <v>61</v>
      </c>
      <c r="M24" s="11">
        <v>18</v>
      </c>
      <c r="N24" s="11">
        <v>69</v>
      </c>
      <c r="O24" s="11">
        <v>8</v>
      </c>
      <c r="P24" s="11">
        <v>653</v>
      </c>
      <c r="Q24" s="11">
        <v>57</v>
      </c>
      <c r="R24" s="11"/>
      <c r="S24" s="11">
        <v>30</v>
      </c>
      <c r="T24" s="11">
        <v>51</v>
      </c>
      <c r="U24" s="11">
        <v>65</v>
      </c>
      <c r="V24" s="11">
        <v>28</v>
      </c>
      <c r="W24" s="11">
        <v>72</v>
      </c>
      <c r="X24" s="11">
        <v>100</v>
      </c>
      <c r="Y24" s="11">
        <v>28</v>
      </c>
      <c r="Z24" s="11">
        <v>35</v>
      </c>
      <c r="AA24" s="11">
        <v>3</v>
      </c>
    </row>
    <row r="25" spans="1:27" ht="16.5" thickBot="1" x14ac:dyDescent="0.3">
      <c r="A25" s="5">
        <v>5</v>
      </c>
      <c r="B25" s="23" t="s">
        <v>287</v>
      </c>
      <c r="C25" s="11">
        <v>1134</v>
      </c>
      <c r="D25" s="11">
        <v>275</v>
      </c>
      <c r="E25" s="11">
        <v>389</v>
      </c>
      <c r="F25" s="11">
        <v>1818</v>
      </c>
      <c r="G25" s="11">
        <v>117</v>
      </c>
      <c r="H25" s="11">
        <v>79</v>
      </c>
      <c r="I25" s="11">
        <v>332</v>
      </c>
      <c r="J25" s="11">
        <v>25</v>
      </c>
      <c r="K25" s="11">
        <v>664</v>
      </c>
      <c r="L25" s="11">
        <v>909</v>
      </c>
      <c r="M25" s="11">
        <v>289</v>
      </c>
      <c r="N25" s="11">
        <v>784</v>
      </c>
      <c r="O25" s="11">
        <v>243</v>
      </c>
      <c r="P25" s="11">
        <v>2814</v>
      </c>
      <c r="Q25" s="11">
        <v>726</v>
      </c>
      <c r="R25" s="11"/>
      <c r="S25" s="11">
        <v>943</v>
      </c>
      <c r="T25" s="11">
        <v>175</v>
      </c>
      <c r="U25" s="11">
        <v>733</v>
      </c>
      <c r="V25" s="11">
        <v>439</v>
      </c>
      <c r="W25" s="11">
        <v>1345</v>
      </c>
      <c r="X25" s="11">
        <v>628</v>
      </c>
      <c r="Y25" s="11">
        <v>257</v>
      </c>
      <c r="Z25" s="11">
        <v>483</v>
      </c>
      <c r="AA25" s="11">
        <v>66</v>
      </c>
    </row>
  </sheetData>
  <conditionalFormatting sqref="Q2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{8A87D650-2383-4CE4-8EB8-EFE90AE2E367}</x14:id>
        </ext>
      </extLst>
    </cfRule>
  </conditionalFormatting>
  <conditionalFormatting sqref="P2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{B7394A51-D8A1-45CC-83F9-064D408806FB}</x14:id>
        </ext>
      </extLst>
    </cfRule>
  </conditionalFormatting>
  <conditionalFormatting sqref="Q11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{F9CAB314-80A2-4C05-8809-8C6CF84FA2D4}</x14:id>
        </ext>
      </extLst>
    </cfRule>
  </conditionalFormatting>
  <conditionalFormatting sqref="Q2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{A3D952C2-0E53-4A97-8D13-A0E1824A77CE}</x14:id>
        </ext>
      </extLst>
    </cfRule>
  </conditionalFormatting>
  <conditionalFormatting sqref="R1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{C08274D8-DFFA-4A2F-B131-0BD89546F9DA}</x14:id>
        </ext>
      </extLst>
    </cfRule>
  </conditionalFormatting>
  <conditionalFormatting sqref="R2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{9E176885-B0E6-4960-B324-5D1321FE0D8E}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87D650-2383-4CE4-8EB8-EFE90AE2E3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</xm:sqref>
        </x14:conditionalFormatting>
        <x14:conditionalFormatting xmlns:xm="http://schemas.microsoft.com/office/excel/2006/main">
          <x14:cfRule type="dataBar" id="{B7394A51-D8A1-45CC-83F9-064D408806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</xm:sqref>
        </x14:conditionalFormatting>
        <x14:conditionalFormatting xmlns:xm="http://schemas.microsoft.com/office/excel/2006/main">
          <x14:cfRule type="dataBar" id="{F9CAB314-80A2-4C05-8809-8C6CF84FA2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Q11</xm:sqref>
        </x14:conditionalFormatting>
        <x14:conditionalFormatting xmlns:xm="http://schemas.microsoft.com/office/excel/2006/main">
          <x14:cfRule type="dataBar" id="{A3D952C2-0E53-4A97-8D13-A0E1824A77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Q20</xm:sqref>
        </x14:conditionalFormatting>
        <x14:conditionalFormatting xmlns:xm="http://schemas.microsoft.com/office/excel/2006/main">
          <x14:cfRule type="dataBar" id="{C08274D8-DFFA-4A2F-B131-0BD89546F9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R11</xm:sqref>
        </x14:conditionalFormatting>
        <x14:conditionalFormatting xmlns:xm="http://schemas.microsoft.com/office/excel/2006/main">
          <x14:cfRule type="dataBar" id="{9E176885-B0E6-4960-B324-5D1321FE0D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indicators</vt:lpstr>
      <vt:lpstr>Profit and loss items</vt:lpstr>
      <vt:lpstr>Digital settlements</vt:lpstr>
      <vt:lpstr>Other indicators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2019-08-26T07:36:38Z</dcterms:created>
  <dcterms:modified xsi:type="dcterms:W3CDTF">2021-09-24T11:31:14Z</dcterms:modified>
</cp:coreProperties>
</file>